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1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2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omments3.xml" ContentType="application/vnd.openxmlformats-officedocument.spreadsheetml.comments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comments4.xml" ContentType="application/vnd.openxmlformats-officedocument.spreadsheetml.comments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EstaPastaDeTrabalho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showSheetTabs="0" xWindow="0" yWindow="0" windowWidth="28800" windowHeight="12435" tabRatio="939" activeTab="11"/>
  </bookViews>
  <sheets>
    <sheet name="MPJ" sheetId="10" r:id="rId1"/>
    <sheet name="MMA" sheetId="12" r:id="rId2"/>
    <sheet name="MLC" sheetId="11" r:id="rId3"/>
    <sheet name="INFO" sheetId="84" r:id="rId4"/>
    <sheet name="MsPJ" sheetId="14" r:id="rId5"/>
    <sheet name="MsPJ1" sheetId="17" r:id="rId6"/>
    <sheet name="MsPJ2" sheetId="18" r:id="rId7"/>
    <sheet name="MsPJ3" sheetId="19" r:id="rId8"/>
    <sheet name="MsPJ4" sheetId="21" r:id="rId9"/>
    <sheet name="MsPJ5" sheetId="20" r:id="rId10"/>
    <sheet name="MsPJ6" sheetId="22" r:id="rId11"/>
    <sheet name="MsPJ7" sheetId="23" r:id="rId12"/>
    <sheet name="MsLC" sheetId="71" r:id="rId13"/>
    <sheet name="MsLC1" sheetId="24" r:id="rId14"/>
    <sheet name="MsLC2" sheetId="25" r:id="rId15"/>
    <sheet name="MsLC3" sheetId="15" r:id="rId16"/>
    <sheet name="MsM" sheetId="16" r:id="rId17"/>
    <sheet name="MsM1" sheetId="26" r:id="rId18"/>
    <sheet name="MsM2" sheetId="27" r:id="rId19"/>
    <sheet name="MsA" sheetId="82" r:id="rId20"/>
    <sheet name="MsA1" sheetId="28" r:id="rId21"/>
    <sheet name="MsA2" sheetId="29" r:id="rId22"/>
    <sheet name="MsA3" sheetId="30" r:id="rId23"/>
    <sheet name="MsA4" sheetId="31" r:id="rId24"/>
    <sheet name="MsA5" sheetId="32" r:id="rId25"/>
    <sheet name="MsA6" sheetId="33" r:id="rId26"/>
    <sheet name="Composições" sheetId="37" r:id="rId27"/>
    <sheet name="Composições - Aditivo" sheetId="72" r:id="rId28"/>
    <sheet name="Orçamento" sheetId="50" r:id="rId29"/>
    <sheet name="Orçamento - Aditivo" sheetId="73" r:id="rId30"/>
    <sheet name="Orçamento - Licitação" sheetId="62" r:id="rId31"/>
    <sheet name="MsA2X" sheetId="74" r:id="rId32"/>
    <sheet name="MsA2XADT" sheetId="85" r:id="rId33"/>
    <sheet name="MsA3X" sheetId="83" r:id="rId34"/>
    <sheet name="Impressão - BDI1" sheetId="55" r:id="rId35"/>
    <sheet name="Impressão - BDI2" sheetId="56" r:id="rId36"/>
    <sheet name="Impressão - COT1" sheetId="58" r:id="rId37"/>
    <sheet name="Impressão - COT1 Aditivo" sheetId="75" r:id="rId38"/>
    <sheet name="Impressão - COT2" sheetId="59" r:id="rId39"/>
    <sheet name="Impressão - COT2 Aditivo" sheetId="76" r:id="rId40"/>
    <sheet name="Impressão - CRO" sheetId="60" r:id="rId41"/>
    <sheet name="Impressão - CRO Aditivo" sheetId="81" r:id="rId42"/>
    <sheet name="Impressão - CRO Licitação" sheetId="65" r:id="rId43"/>
    <sheet name="Impressão - CPU" sheetId="54" r:id="rId44"/>
    <sheet name="Impressão - CPU Aditivo" sheetId="77" r:id="rId45"/>
    <sheet name="Impressão - LOC" sheetId="52" r:id="rId46"/>
    <sheet name="Impressão - LOC Aditivo" sheetId="78" r:id="rId47"/>
    <sheet name="Impressão - LOC Licitação" sheetId="63" r:id="rId48"/>
    <sheet name="Impressão - LOC PAV Medição" sheetId="67" r:id="rId49"/>
    <sheet name="Impressão - LOC DRE Medição" sheetId="68" r:id="rId50"/>
    <sheet name="Impressão - LOC SAN Medição" sheetId="69" r:id="rId51"/>
    <sheet name="Impressão - MDC" sheetId="51" r:id="rId52"/>
    <sheet name="Impressão - MDC Aditivo" sheetId="79" r:id="rId53"/>
    <sheet name="Impressão - ORC" sheetId="53" r:id="rId54"/>
    <sheet name="Impressão - ORC Aditivo" sheetId="80" r:id="rId55"/>
    <sheet name="Impressão - ORC Licitação" sheetId="64" r:id="rId56"/>
    <sheet name="Impressão - ORC Medição" sheetId="70" r:id="rId57"/>
    <sheet name="Controle" sheetId="66" r:id="rId58"/>
    <sheet name="Municípios" sheetId="35" r:id="rId59"/>
    <sheet name="Tipos de Obra" sheetId="36" r:id="rId60"/>
    <sheet name="Menu Geral" sheetId="1" state="hidden" r:id="rId61"/>
    <sheet name="Menu Secundário" sheetId="6" state="hidden" r:id="rId62"/>
  </sheets>
  <definedNames>
    <definedName name="_xlnm.Print_Titles" localSheetId="38">'Impressão - COT2'!$9:$9</definedName>
    <definedName name="_xlnm.Print_Titles" localSheetId="43">'Impressão - CPU'!$10:$11</definedName>
    <definedName name="_xlnm.Print_Titles" localSheetId="44">'Impressão - CPU Aditivo'!$16:$17</definedName>
    <definedName name="_xlnm.Print_Titles" localSheetId="40">'Impressão - CRO'!$9:$10</definedName>
    <definedName name="_xlnm.Print_Titles" localSheetId="41">'Impressão - CRO Aditivo'!$10:$11</definedName>
    <definedName name="_xlnm.Print_Titles" localSheetId="42">'Impressão - CRO Licitação'!$9:$10</definedName>
    <definedName name="_xlnm.Print_Titles" localSheetId="45">'Impressão - LOC'!$9:$10</definedName>
    <definedName name="_xlnm.Print_Titles" localSheetId="46">'Impressão - LOC Aditivo'!$10:$11</definedName>
    <definedName name="_xlnm.Print_Titles" localSheetId="49">'Impressão - LOC DRE Medição'!$9:$10</definedName>
    <definedName name="_xlnm.Print_Titles" localSheetId="47">'Impressão - LOC Licitação'!$9:$10</definedName>
    <definedName name="_xlnm.Print_Titles" localSheetId="48">'Impressão - LOC PAV Medição'!$9:$10</definedName>
    <definedName name="_xlnm.Print_Titles" localSheetId="50">'Impressão - LOC SAN Medição'!$9:$10</definedName>
    <definedName name="_xlnm.Print_Titles" localSheetId="51">'Impressão - MDC'!$9:$9</definedName>
    <definedName name="_xlnm.Print_Titles" localSheetId="52">'Impressão - MDC Aditivo'!$10:$10</definedName>
    <definedName name="_xlnm.Print_Titles" localSheetId="53">'Impressão - ORC'!$11:$13</definedName>
    <definedName name="_xlnm.Print_Titles" localSheetId="54">'Impressão - ORC Aditivo'!$10:$10</definedName>
    <definedName name="_xlnm.Print_Titles" localSheetId="55">'Impressão - ORC Licitação'!$8:$10</definedName>
    <definedName name="_xlnm.Print_Titles" localSheetId="56">'Impressão - ORC Medição'!$9:$9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E16" i="21" l="1"/>
  <c r="AD16" i="21"/>
  <c r="AE15" i="21"/>
  <c r="AE14" i="21"/>
  <c r="AE13" i="21"/>
  <c r="AE12" i="21"/>
  <c r="AD12" i="21"/>
  <c r="AE11" i="21"/>
  <c r="W18" i="21"/>
  <c r="X18" i="21" s="1"/>
  <c r="S18" i="21"/>
  <c r="R18" i="21"/>
  <c r="AA16" i="21"/>
  <c r="Y16" i="21"/>
  <c r="W16" i="21"/>
  <c r="U16" i="21"/>
  <c r="AA15" i="21"/>
  <c r="AA18" i="21" s="1"/>
  <c r="AB18" i="21" s="1"/>
  <c r="Y15" i="21"/>
  <c r="W15" i="21"/>
  <c r="U15" i="21"/>
  <c r="AA14" i="21"/>
  <c r="Y14" i="21"/>
  <c r="W14" i="21"/>
  <c r="U14" i="21"/>
  <c r="AA13" i="21"/>
  <c r="Y13" i="21"/>
  <c r="W13" i="21"/>
  <c r="U13" i="21"/>
  <c r="AA12" i="21"/>
  <c r="Y12" i="21"/>
  <c r="W12" i="21"/>
  <c r="U12" i="21"/>
  <c r="AA11" i="21"/>
  <c r="Y11" i="21"/>
  <c r="W11" i="21"/>
  <c r="U11" i="21"/>
  <c r="AD11" i="21" s="1"/>
  <c r="AD15" i="21" l="1"/>
  <c r="Y18" i="21"/>
  <c r="Z18" i="21" s="1"/>
  <c r="AD14" i="21"/>
  <c r="AD13" i="21"/>
  <c r="U18" i="21"/>
  <c r="V18" i="21" s="1"/>
  <c r="U19" i="21"/>
  <c r="G854" i="35"/>
  <c r="G853" i="35"/>
  <c r="G852" i="35"/>
  <c r="G851" i="35"/>
  <c r="G850" i="35"/>
  <c r="G849" i="35"/>
  <c r="G848" i="35"/>
  <c r="G847" i="35"/>
  <c r="G846" i="35"/>
  <c r="G845" i="35"/>
  <c r="G844" i="35"/>
  <c r="G843" i="35"/>
  <c r="G842" i="35"/>
  <c r="G841" i="35"/>
  <c r="G840" i="35"/>
  <c r="G839" i="35"/>
  <c r="G838" i="35"/>
  <c r="G837" i="35"/>
  <c r="G836" i="35"/>
  <c r="G835" i="35"/>
  <c r="G834" i="35"/>
  <c r="G833" i="35"/>
  <c r="G832" i="35"/>
  <c r="G831" i="35"/>
  <c r="G830" i="35"/>
  <c r="G829" i="35"/>
  <c r="G828" i="35"/>
  <c r="G827" i="35"/>
  <c r="G826" i="35"/>
  <c r="G825" i="35"/>
  <c r="G824" i="35"/>
  <c r="G823" i="35"/>
  <c r="G822" i="35"/>
  <c r="G821" i="35"/>
  <c r="G820" i="35"/>
  <c r="G819" i="35"/>
  <c r="G818" i="35"/>
  <c r="G817" i="35"/>
  <c r="G816" i="35"/>
  <c r="G815" i="35"/>
  <c r="G814" i="35"/>
  <c r="G813" i="35"/>
  <c r="G812" i="35"/>
  <c r="G811" i="35"/>
  <c r="G810" i="35"/>
  <c r="G809" i="35"/>
  <c r="G808" i="35"/>
  <c r="G807" i="35"/>
  <c r="G806" i="35"/>
  <c r="G805" i="35"/>
  <c r="G804" i="35"/>
  <c r="G803" i="35"/>
  <c r="G802" i="35"/>
  <c r="G801" i="35"/>
  <c r="G800" i="35"/>
  <c r="G799" i="35"/>
  <c r="G798" i="35"/>
  <c r="G797" i="35"/>
  <c r="G796" i="35"/>
  <c r="G795" i="35"/>
  <c r="G794" i="35"/>
  <c r="G793" i="35"/>
  <c r="G792" i="35"/>
  <c r="G791" i="35"/>
  <c r="G790" i="35"/>
  <c r="G789" i="35"/>
  <c r="G788" i="35"/>
  <c r="G787" i="35"/>
  <c r="G786" i="35"/>
  <c r="G785" i="35"/>
  <c r="G784" i="35"/>
  <c r="G783" i="35"/>
  <c r="G782" i="35"/>
  <c r="G781" i="35"/>
  <c r="G780" i="35"/>
  <c r="G779" i="35"/>
  <c r="G778" i="35"/>
  <c r="G777" i="35"/>
  <c r="G776" i="35"/>
  <c r="G775" i="35"/>
  <c r="G774" i="35"/>
  <c r="G773" i="35"/>
  <c r="G772" i="35"/>
  <c r="G771" i="35"/>
  <c r="G770" i="35"/>
  <c r="G769" i="35"/>
  <c r="G768" i="35"/>
  <c r="G767" i="35"/>
  <c r="G766" i="35"/>
  <c r="G765" i="35"/>
  <c r="G764" i="35"/>
  <c r="G763" i="35"/>
  <c r="G762" i="35"/>
  <c r="G761" i="35"/>
  <c r="G760" i="35"/>
  <c r="G759" i="35"/>
  <c r="G758" i="35"/>
  <c r="G757" i="35"/>
  <c r="G756" i="35"/>
  <c r="G755" i="35"/>
  <c r="G754" i="35"/>
  <c r="G753" i="35"/>
  <c r="G752" i="35"/>
  <c r="G751" i="35"/>
  <c r="G750" i="35"/>
  <c r="G749" i="35"/>
  <c r="G748" i="35"/>
  <c r="G747" i="35"/>
  <c r="G746" i="35"/>
  <c r="G745" i="35"/>
  <c r="G744" i="35"/>
  <c r="G743" i="35"/>
  <c r="G742" i="35"/>
  <c r="G741" i="35"/>
  <c r="G740" i="35"/>
  <c r="G739" i="35"/>
  <c r="G738" i="35"/>
  <c r="G737" i="35"/>
  <c r="G736" i="35"/>
  <c r="G735" i="35"/>
  <c r="G734" i="35"/>
  <c r="G733" i="35"/>
  <c r="G732" i="35"/>
  <c r="G731" i="35"/>
  <c r="G730" i="35"/>
  <c r="G729" i="35"/>
  <c r="G728" i="35"/>
  <c r="G727" i="35"/>
  <c r="G726" i="35"/>
  <c r="G725" i="35"/>
  <c r="G724" i="35"/>
  <c r="G723" i="35"/>
  <c r="G722" i="35"/>
  <c r="G721" i="35"/>
  <c r="G720" i="35"/>
  <c r="G719" i="35"/>
  <c r="G718" i="35"/>
  <c r="G717" i="35"/>
  <c r="G716" i="35"/>
  <c r="G715" i="35"/>
  <c r="G714" i="35"/>
  <c r="G713" i="35"/>
  <c r="G712" i="35"/>
  <c r="G711" i="35"/>
  <c r="G710" i="35"/>
  <c r="G709" i="35"/>
  <c r="G708" i="35"/>
  <c r="G707" i="35"/>
  <c r="G706" i="35"/>
  <c r="G705" i="35"/>
  <c r="G704" i="35"/>
  <c r="G703" i="35"/>
  <c r="G702" i="35"/>
  <c r="G701" i="35"/>
  <c r="G700" i="35"/>
  <c r="G699" i="35"/>
  <c r="G698" i="35"/>
  <c r="G697" i="35"/>
  <c r="G696" i="35"/>
  <c r="G695" i="35"/>
  <c r="G694" i="35"/>
  <c r="G693" i="35"/>
  <c r="G692" i="35"/>
  <c r="G691" i="35"/>
  <c r="G690" i="35"/>
  <c r="G689" i="35"/>
  <c r="G688" i="35"/>
  <c r="G687" i="35"/>
  <c r="G686" i="35"/>
  <c r="G685" i="35"/>
  <c r="G684" i="35"/>
  <c r="G683" i="35"/>
  <c r="G682" i="35"/>
  <c r="G681" i="35"/>
  <c r="G680" i="35"/>
  <c r="G679" i="35"/>
  <c r="G678" i="35"/>
  <c r="G677" i="35"/>
  <c r="G676" i="35"/>
  <c r="G675" i="35"/>
  <c r="G674" i="35"/>
  <c r="G673" i="35"/>
  <c r="G672" i="35"/>
  <c r="G671" i="35"/>
  <c r="G670" i="35"/>
  <c r="G669" i="35"/>
  <c r="G668" i="35"/>
  <c r="G667" i="35"/>
  <c r="G666" i="35"/>
  <c r="G665" i="35"/>
  <c r="G664" i="35"/>
  <c r="G663" i="35"/>
  <c r="G662" i="35"/>
  <c r="G661" i="35"/>
  <c r="G660" i="35"/>
  <c r="G659" i="35"/>
  <c r="G658" i="35"/>
  <c r="G657" i="35"/>
  <c r="G656" i="35"/>
  <c r="G655" i="35"/>
  <c r="G654" i="35"/>
  <c r="G653" i="35"/>
  <c r="G652" i="35"/>
  <c r="G651" i="35"/>
  <c r="G650" i="35"/>
  <c r="G649" i="35"/>
  <c r="G648" i="35"/>
  <c r="G647" i="35"/>
  <c r="G646" i="35"/>
  <c r="G645" i="35"/>
  <c r="G644" i="35"/>
  <c r="G643" i="35"/>
  <c r="G642" i="35"/>
  <c r="G641" i="35"/>
  <c r="G640" i="35"/>
  <c r="G639" i="35"/>
  <c r="G638" i="35"/>
  <c r="G637" i="35"/>
  <c r="G636" i="35"/>
  <c r="G635" i="35"/>
  <c r="G634" i="35"/>
  <c r="G633" i="35"/>
  <c r="G632" i="35"/>
  <c r="G631" i="35"/>
  <c r="G630" i="35"/>
  <c r="G629" i="35"/>
  <c r="G628" i="35"/>
  <c r="G627" i="35"/>
  <c r="G626" i="35"/>
  <c r="G625" i="35"/>
  <c r="G624" i="35"/>
  <c r="G623" i="35"/>
  <c r="G622" i="35"/>
  <c r="G621" i="35"/>
  <c r="G620" i="35"/>
  <c r="G619" i="35"/>
  <c r="G618" i="35"/>
  <c r="G617" i="35"/>
  <c r="G616" i="35"/>
  <c r="G615" i="35"/>
  <c r="G614" i="35"/>
  <c r="G613" i="35"/>
  <c r="G612" i="35"/>
  <c r="G611" i="35"/>
  <c r="G610" i="35"/>
  <c r="G609" i="35"/>
  <c r="G608" i="35"/>
  <c r="G607" i="35"/>
  <c r="G606" i="35"/>
  <c r="G605" i="35"/>
  <c r="G604" i="35"/>
  <c r="G603" i="35"/>
  <c r="G602" i="35"/>
  <c r="G601" i="35"/>
  <c r="G600" i="35"/>
  <c r="G599" i="35"/>
  <c r="G598" i="35"/>
  <c r="G597" i="35"/>
  <c r="G596" i="35"/>
  <c r="G595" i="35"/>
  <c r="G594" i="35"/>
  <c r="G593" i="35"/>
  <c r="G592" i="35"/>
  <c r="G591" i="35"/>
  <c r="G590" i="35"/>
  <c r="G589" i="35"/>
  <c r="G588" i="35"/>
  <c r="G587" i="35"/>
  <c r="G586" i="35"/>
  <c r="G585" i="35"/>
  <c r="G584" i="35"/>
  <c r="G583" i="35"/>
  <c r="G582" i="35"/>
  <c r="G581" i="35"/>
  <c r="G580" i="35"/>
  <c r="G579" i="35"/>
  <c r="G578" i="35"/>
  <c r="G577" i="35"/>
  <c r="G576" i="35"/>
  <c r="G575" i="35"/>
  <c r="G574" i="35"/>
  <c r="G573" i="35"/>
  <c r="G572" i="35"/>
  <c r="G571" i="35"/>
  <c r="G570" i="35"/>
  <c r="G569" i="35"/>
  <c r="G568" i="35"/>
  <c r="G567" i="35"/>
  <c r="G566" i="35"/>
  <c r="G565" i="35"/>
  <c r="G564" i="35"/>
  <c r="G563" i="35"/>
  <c r="G562" i="35"/>
  <c r="G561" i="35"/>
  <c r="G560" i="35"/>
  <c r="G559" i="35"/>
  <c r="G558" i="35"/>
  <c r="G557" i="35"/>
  <c r="G556" i="35"/>
  <c r="G555" i="35"/>
  <c r="G554" i="35"/>
  <c r="G553" i="35"/>
  <c r="G552" i="35"/>
  <c r="G551" i="35"/>
  <c r="G550" i="35"/>
  <c r="G549" i="35"/>
  <c r="G548" i="35"/>
  <c r="G547" i="35"/>
  <c r="G546" i="35"/>
  <c r="G545" i="35"/>
  <c r="G544" i="35"/>
  <c r="G543" i="35"/>
  <c r="G542" i="35"/>
  <c r="G541" i="35"/>
  <c r="G540" i="35"/>
  <c r="G539" i="35"/>
  <c r="G538" i="35"/>
  <c r="G537" i="35"/>
  <c r="G536" i="35"/>
  <c r="G535" i="35"/>
  <c r="G534" i="35"/>
  <c r="G533" i="35"/>
  <c r="G532" i="35"/>
  <c r="G531" i="35"/>
  <c r="G530" i="35"/>
  <c r="G529" i="35"/>
  <c r="G528" i="35"/>
  <c r="G527" i="35"/>
  <c r="G526" i="35"/>
  <c r="G525" i="35"/>
  <c r="G524" i="35"/>
  <c r="G523" i="35"/>
  <c r="G522" i="35"/>
  <c r="G521" i="35"/>
  <c r="G520" i="35"/>
  <c r="G519" i="35"/>
  <c r="G518" i="35"/>
  <c r="G517" i="35"/>
  <c r="G516" i="35"/>
  <c r="G515" i="35"/>
  <c r="G514" i="35"/>
  <c r="G513" i="35"/>
  <c r="G512" i="35"/>
  <c r="G511" i="35"/>
  <c r="G510" i="35"/>
  <c r="G509" i="35"/>
  <c r="G508" i="35"/>
  <c r="G507" i="35"/>
  <c r="G506" i="35"/>
  <c r="G505" i="35"/>
  <c r="G504" i="35"/>
  <c r="G503" i="35"/>
  <c r="G502" i="35"/>
  <c r="G501" i="35"/>
  <c r="G500" i="35"/>
  <c r="G499" i="35"/>
  <c r="G498" i="35"/>
  <c r="G497" i="35"/>
  <c r="G496" i="35"/>
  <c r="G495" i="35"/>
  <c r="G494" i="35"/>
  <c r="G493" i="35"/>
  <c r="G492" i="35"/>
  <c r="G491" i="35"/>
  <c r="G490" i="35"/>
  <c r="G489" i="35"/>
  <c r="G488" i="35"/>
  <c r="G487" i="35"/>
  <c r="G486" i="35"/>
  <c r="G485" i="35"/>
  <c r="G484" i="35"/>
  <c r="G483" i="35"/>
  <c r="G482" i="35"/>
  <c r="G481" i="35"/>
  <c r="G480" i="35"/>
  <c r="G479" i="35"/>
  <c r="G478" i="35"/>
  <c r="G477" i="35"/>
  <c r="G476" i="35"/>
  <c r="G475" i="35"/>
  <c r="G474" i="35"/>
  <c r="G473" i="35"/>
  <c r="G472" i="35"/>
  <c r="G471" i="35"/>
  <c r="G470" i="35"/>
  <c r="G469" i="35"/>
  <c r="G468" i="35"/>
  <c r="G467" i="35"/>
  <c r="G466" i="35"/>
  <c r="G465" i="35"/>
  <c r="G464" i="35"/>
  <c r="G463" i="35"/>
  <c r="G462" i="35"/>
  <c r="G461" i="35"/>
  <c r="G460" i="35"/>
  <c r="G459" i="35"/>
  <c r="G458" i="35"/>
  <c r="G457" i="35"/>
  <c r="G456" i="35"/>
  <c r="G455" i="35"/>
  <c r="G454" i="35"/>
  <c r="G453" i="35"/>
  <c r="G452" i="35"/>
  <c r="G451" i="35"/>
  <c r="G450" i="35"/>
  <c r="G449" i="35"/>
  <c r="G448" i="35"/>
  <c r="G447" i="35"/>
  <c r="G446" i="35"/>
  <c r="G445" i="35"/>
  <c r="G444" i="35"/>
  <c r="G443" i="35"/>
  <c r="G442" i="35"/>
  <c r="G441" i="35"/>
  <c r="G440" i="35"/>
  <c r="G439" i="35"/>
  <c r="G438" i="35"/>
  <c r="G437" i="35"/>
  <c r="G436" i="35"/>
  <c r="G435" i="35"/>
  <c r="G434" i="35"/>
  <c r="G433" i="35"/>
  <c r="G432" i="35"/>
  <c r="G431" i="35"/>
  <c r="G430" i="35"/>
  <c r="G429" i="35"/>
  <c r="G428" i="35"/>
  <c r="G427" i="35"/>
  <c r="G426" i="35"/>
  <c r="G425" i="35"/>
  <c r="G424" i="35"/>
  <c r="G423" i="35"/>
  <c r="G422" i="35"/>
  <c r="G421" i="35"/>
  <c r="G420" i="35"/>
  <c r="G419" i="35"/>
  <c r="G418" i="35"/>
  <c r="G417" i="35"/>
  <c r="G416" i="35"/>
  <c r="G415" i="35"/>
  <c r="G414" i="35"/>
  <c r="G413" i="35"/>
  <c r="G412" i="35"/>
  <c r="G411" i="35"/>
  <c r="G410" i="35"/>
  <c r="G409" i="35"/>
  <c r="G408" i="35"/>
  <c r="G407" i="35"/>
  <c r="G406" i="35"/>
  <c r="G405" i="35"/>
  <c r="G404" i="35"/>
  <c r="G403" i="35"/>
  <c r="G402" i="35"/>
  <c r="G401" i="35"/>
  <c r="G400" i="35"/>
  <c r="G399" i="35"/>
  <c r="G398" i="35"/>
  <c r="G397" i="35"/>
  <c r="G396" i="35"/>
  <c r="G395" i="35"/>
  <c r="G394" i="35"/>
  <c r="G393" i="35"/>
  <c r="G392" i="35"/>
  <c r="G391" i="35"/>
  <c r="G390" i="35"/>
  <c r="G389" i="35"/>
  <c r="G388" i="35"/>
  <c r="G387" i="35"/>
  <c r="G386" i="35"/>
  <c r="G385" i="35"/>
  <c r="G384" i="35"/>
  <c r="G383" i="35"/>
  <c r="G382" i="35"/>
  <c r="G381" i="35"/>
  <c r="G380" i="35"/>
  <c r="G379" i="35"/>
  <c r="G378" i="35"/>
  <c r="G377" i="35"/>
  <c r="G376" i="35"/>
  <c r="G375" i="35"/>
  <c r="G374" i="35"/>
  <c r="G373" i="35"/>
  <c r="G372" i="35"/>
  <c r="G371" i="35"/>
  <c r="G370" i="35"/>
  <c r="G369" i="35"/>
  <c r="G368" i="35"/>
  <c r="G367" i="35"/>
  <c r="G366" i="35"/>
  <c r="G365" i="35"/>
  <c r="G364" i="35"/>
  <c r="G363" i="35"/>
  <c r="G362" i="35"/>
  <c r="G361" i="35"/>
  <c r="G360" i="35"/>
  <c r="G359" i="35"/>
  <c r="G358" i="35"/>
  <c r="G357" i="35"/>
  <c r="G356" i="35"/>
  <c r="G355" i="35"/>
  <c r="G354" i="35"/>
  <c r="G353" i="35"/>
  <c r="G352" i="35"/>
  <c r="G351" i="35"/>
  <c r="G350" i="35"/>
  <c r="G349" i="35"/>
  <c r="G348" i="35"/>
  <c r="G347" i="35"/>
  <c r="G346" i="35"/>
  <c r="G345" i="35"/>
  <c r="G344" i="35"/>
  <c r="G343" i="35"/>
  <c r="G342" i="35"/>
  <c r="G341" i="35"/>
  <c r="G340" i="35"/>
  <c r="G339" i="35"/>
  <c r="G338" i="35"/>
  <c r="G337" i="35"/>
  <c r="G336" i="35"/>
  <c r="G335" i="35"/>
  <c r="G334" i="35"/>
  <c r="G333" i="35"/>
  <c r="G332" i="35"/>
  <c r="G331" i="35"/>
  <c r="G330" i="35"/>
  <c r="G329" i="35"/>
  <c r="G328" i="35"/>
  <c r="G327" i="35"/>
  <c r="G326" i="35"/>
  <c r="G325" i="35"/>
  <c r="G324" i="35"/>
  <c r="G323" i="35"/>
  <c r="G322" i="35"/>
  <c r="G321" i="35"/>
  <c r="G320" i="35"/>
  <c r="G319" i="35"/>
  <c r="G318" i="35"/>
  <c r="G317" i="35"/>
  <c r="G316" i="35"/>
  <c r="G315" i="35"/>
  <c r="G314" i="35"/>
  <c r="G313" i="35"/>
  <c r="G312" i="35"/>
  <c r="G311" i="35"/>
  <c r="G310" i="35"/>
  <c r="G309" i="35"/>
  <c r="G308" i="35"/>
  <c r="G307" i="35"/>
  <c r="G306" i="35"/>
  <c r="G305" i="35"/>
  <c r="G304" i="35"/>
  <c r="G303" i="35"/>
  <c r="G302" i="35"/>
  <c r="G301" i="35"/>
  <c r="G300" i="35"/>
  <c r="G299" i="35"/>
  <c r="G298" i="35"/>
  <c r="G297" i="35"/>
  <c r="G296" i="35"/>
  <c r="G295" i="35"/>
  <c r="G294" i="35"/>
  <c r="G293" i="35"/>
  <c r="G292" i="35"/>
  <c r="G291" i="35"/>
  <c r="G290" i="35"/>
  <c r="G289" i="35"/>
  <c r="G288" i="35"/>
  <c r="G287" i="35"/>
  <c r="G286" i="35"/>
  <c r="G285" i="35"/>
  <c r="G284" i="35"/>
  <c r="G283" i="35"/>
  <c r="G282" i="35"/>
  <c r="G281" i="35"/>
  <c r="G280" i="35"/>
  <c r="G279" i="35"/>
  <c r="G278" i="35"/>
  <c r="G277" i="35"/>
  <c r="G276" i="35"/>
  <c r="G275" i="35"/>
  <c r="G274" i="35"/>
  <c r="G273" i="35"/>
  <c r="G272" i="35"/>
  <c r="G271" i="35"/>
  <c r="G270" i="35"/>
  <c r="G269" i="35"/>
  <c r="G268" i="35"/>
  <c r="G267" i="35"/>
  <c r="G266" i="35"/>
  <c r="G265" i="35"/>
  <c r="G264" i="35"/>
  <c r="G263" i="35"/>
  <c r="G262" i="35"/>
  <c r="G261" i="35"/>
  <c r="G260" i="35"/>
  <c r="G259" i="35"/>
  <c r="G258" i="35"/>
  <c r="G257" i="35"/>
  <c r="G256" i="35"/>
  <c r="G255" i="35"/>
  <c r="G254" i="35"/>
  <c r="G253" i="35"/>
  <c r="G252" i="35"/>
  <c r="G251" i="35"/>
  <c r="G250" i="35"/>
  <c r="G249" i="35"/>
  <c r="G248" i="35"/>
  <c r="G247" i="35"/>
  <c r="G246" i="35"/>
  <c r="G245" i="35"/>
  <c r="G244" i="35"/>
  <c r="G243" i="35"/>
  <c r="G242" i="35"/>
  <c r="G241" i="35"/>
  <c r="G240" i="35"/>
  <c r="G239" i="35"/>
  <c r="G238" i="35"/>
  <c r="G237" i="35"/>
  <c r="G236" i="35"/>
  <c r="G235" i="35"/>
  <c r="G234" i="35"/>
  <c r="G233" i="35"/>
  <c r="G232" i="35"/>
  <c r="G231" i="35"/>
  <c r="G230" i="35"/>
  <c r="G229" i="35"/>
  <c r="G228" i="35"/>
  <c r="G227" i="35"/>
  <c r="G226" i="35"/>
  <c r="G225" i="35"/>
  <c r="G224" i="35"/>
  <c r="G223" i="35"/>
  <c r="G222" i="35"/>
  <c r="G221" i="35"/>
  <c r="G220" i="35"/>
  <c r="G219" i="35"/>
  <c r="G218" i="35"/>
  <c r="G217" i="35"/>
  <c r="G216" i="35"/>
  <c r="G215" i="35"/>
  <c r="G214" i="35"/>
  <c r="G213" i="35"/>
  <c r="G212" i="35"/>
  <c r="G211" i="35"/>
  <c r="G210" i="35"/>
  <c r="G209" i="35"/>
  <c r="G208" i="35"/>
  <c r="G207" i="35"/>
  <c r="G206" i="35"/>
  <c r="G205" i="35"/>
  <c r="G204" i="35"/>
  <c r="G203" i="35"/>
  <c r="G202" i="35"/>
  <c r="G201" i="35"/>
  <c r="G200" i="35"/>
  <c r="G199" i="35"/>
  <c r="G198" i="35"/>
  <c r="G197" i="35"/>
  <c r="G196" i="35"/>
  <c r="G195" i="35"/>
  <c r="G194" i="35"/>
  <c r="G193" i="35"/>
  <c r="G192" i="35"/>
  <c r="G191" i="35"/>
  <c r="G190" i="35"/>
  <c r="G189" i="35"/>
  <c r="G188" i="35"/>
  <c r="G187" i="35"/>
  <c r="G186" i="35"/>
  <c r="G185" i="35"/>
  <c r="G184" i="35"/>
  <c r="G183" i="35"/>
  <c r="G182" i="35"/>
  <c r="G181" i="35"/>
  <c r="G180" i="35"/>
  <c r="G179" i="35"/>
  <c r="G178" i="35"/>
  <c r="G177" i="35"/>
  <c r="G176" i="35"/>
  <c r="G175" i="35"/>
  <c r="G174" i="35"/>
  <c r="G173" i="35"/>
  <c r="G172" i="35"/>
  <c r="G171" i="35"/>
  <c r="G170" i="35"/>
  <c r="G169" i="35"/>
  <c r="G168" i="35"/>
  <c r="G167" i="35"/>
  <c r="G166" i="35"/>
  <c r="G165" i="35"/>
  <c r="G164" i="35"/>
  <c r="G163" i="35"/>
  <c r="G162" i="35"/>
  <c r="G161" i="35"/>
  <c r="G160" i="35"/>
  <c r="G159" i="35"/>
  <c r="G158" i="35"/>
  <c r="G157" i="35"/>
  <c r="G156" i="35"/>
  <c r="G155" i="35"/>
  <c r="G154" i="35"/>
  <c r="G153" i="35"/>
  <c r="G152" i="35"/>
  <c r="G151" i="35"/>
  <c r="G150" i="35"/>
  <c r="G149" i="35"/>
  <c r="G148" i="35"/>
  <c r="G147" i="35"/>
  <c r="G146" i="35"/>
  <c r="G145" i="35"/>
  <c r="G144" i="35"/>
  <c r="G143" i="35"/>
  <c r="G142" i="35"/>
  <c r="G141" i="35"/>
  <c r="G140" i="35"/>
  <c r="G139" i="35"/>
  <c r="G138" i="35"/>
  <c r="G137" i="35"/>
  <c r="G136" i="35"/>
  <c r="G135" i="35"/>
  <c r="G134" i="35"/>
  <c r="G133" i="35"/>
  <c r="G132" i="35"/>
  <c r="G131" i="35"/>
  <c r="G130" i="35"/>
  <c r="G129" i="35"/>
  <c r="G128" i="35"/>
  <c r="G127" i="35"/>
  <c r="G126" i="35"/>
  <c r="G125" i="35"/>
  <c r="G124" i="35"/>
  <c r="G123" i="35"/>
  <c r="G122" i="35"/>
  <c r="G121" i="35"/>
  <c r="G120" i="35"/>
  <c r="G119" i="35"/>
  <c r="G118" i="35"/>
  <c r="G117" i="35"/>
  <c r="G116" i="35"/>
  <c r="G115" i="35"/>
  <c r="G114" i="35"/>
  <c r="G113" i="35"/>
  <c r="G112" i="35"/>
  <c r="G111" i="35"/>
  <c r="G110" i="35"/>
  <c r="G109" i="35"/>
  <c r="G108" i="35"/>
  <c r="G107" i="35"/>
  <c r="G106" i="35"/>
  <c r="G105" i="35"/>
  <c r="G104" i="35"/>
  <c r="G103" i="35"/>
  <c r="G102" i="35"/>
  <c r="G101" i="35"/>
  <c r="G100" i="35"/>
  <c r="G99" i="35"/>
  <c r="G98" i="35"/>
  <c r="G97" i="35"/>
  <c r="G96" i="35"/>
  <c r="G95" i="35"/>
  <c r="G94" i="35"/>
  <c r="G93" i="35"/>
  <c r="G92" i="35"/>
  <c r="G91" i="35"/>
  <c r="G90" i="35"/>
  <c r="G89" i="35"/>
  <c r="G88" i="35"/>
  <c r="G87" i="35"/>
  <c r="G86" i="35"/>
  <c r="G85" i="35"/>
  <c r="G84" i="35"/>
  <c r="G83" i="35"/>
  <c r="G82" i="35"/>
  <c r="G81" i="35"/>
  <c r="G80" i="35"/>
  <c r="G79" i="35"/>
  <c r="G78" i="35"/>
  <c r="G77" i="35"/>
  <c r="G76" i="35"/>
  <c r="G75" i="35"/>
  <c r="G74" i="35"/>
  <c r="G73" i="35"/>
  <c r="G72" i="35"/>
  <c r="G71" i="35"/>
  <c r="G70" i="35"/>
  <c r="G69" i="35"/>
  <c r="G68" i="35"/>
  <c r="G67" i="35"/>
  <c r="G66" i="35"/>
  <c r="G65" i="35"/>
  <c r="G64" i="35"/>
  <c r="G63" i="35"/>
  <c r="G62" i="35"/>
  <c r="G61" i="35"/>
  <c r="G60" i="35"/>
  <c r="G59" i="35"/>
  <c r="G58" i="35"/>
  <c r="G57" i="35"/>
  <c r="G56" i="35"/>
  <c r="G55" i="35"/>
  <c r="G54" i="35"/>
  <c r="G53" i="35"/>
  <c r="G52" i="35"/>
  <c r="G51" i="35"/>
  <c r="G50" i="35"/>
  <c r="G49" i="35"/>
  <c r="G48" i="35"/>
  <c r="G47" i="35"/>
  <c r="G46" i="35"/>
  <c r="G45" i="35"/>
  <c r="G44" i="35"/>
  <c r="G43" i="35"/>
  <c r="G42" i="35"/>
  <c r="G41" i="35"/>
  <c r="G40" i="35"/>
  <c r="G39" i="35"/>
  <c r="G38" i="35"/>
  <c r="G37" i="35"/>
  <c r="G36" i="35"/>
  <c r="G35" i="35"/>
  <c r="G34" i="35"/>
  <c r="G33" i="35"/>
  <c r="G32" i="35"/>
  <c r="G31" i="35"/>
  <c r="G30" i="35"/>
  <c r="G29" i="35"/>
  <c r="G28" i="35"/>
  <c r="G27" i="35"/>
  <c r="G26" i="35"/>
  <c r="G25" i="35"/>
  <c r="G24" i="35"/>
  <c r="G23" i="35"/>
  <c r="G22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8" i="35"/>
  <c r="G7" i="35"/>
  <c r="G6" i="35"/>
  <c r="G5" i="35"/>
  <c r="G4" i="35"/>
  <c r="G3" i="35"/>
  <c r="G2" i="35"/>
  <c r="W19" i="21" l="1"/>
  <c r="V19" i="21"/>
  <c r="Y19" i="21" l="1"/>
  <c r="X19" i="21"/>
  <c r="AA19" i="21" l="1"/>
  <c r="Z19" i="21"/>
  <c r="AB19" i="21" l="1"/>
  <c r="R19" i="21"/>
  <c r="S19" i="21" s="1"/>
</calcChain>
</file>

<file path=xl/comments1.xml><?xml version="1.0" encoding="utf-8"?>
<comments xmlns="http://schemas.openxmlformats.org/spreadsheetml/2006/main">
  <authors>
    <author>Max Branganca</author>
  </authors>
  <commentList>
    <comment ref="AC17" authorId="0" shapeId="0">
      <text>
        <r>
          <rPr>
            <b/>
            <sz val="9"/>
            <color indexed="81"/>
            <rFont val="Segoe UI"/>
            <family val="2"/>
          </rPr>
          <t>Diferença entre o valor total orçado com BDI e o valor total referência com BDI.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D17" authorId="0" shapeId="0">
      <text>
        <r>
          <rPr>
            <b/>
            <sz val="9"/>
            <color indexed="81"/>
            <rFont val="Segoe UI"/>
            <family val="2"/>
          </rPr>
          <t>Valor unitário da planilha de referência.</t>
        </r>
      </text>
    </comment>
    <comment ref="AE17" authorId="0" shapeId="0">
      <text>
        <r>
          <rPr>
            <b/>
            <sz val="9"/>
            <color indexed="81"/>
            <rFont val="Segoe UI"/>
            <family val="2"/>
          </rPr>
          <t>Relação entre o valor unitário orçado e o valor unitário referência.</t>
        </r>
      </text>
    </comment>
  </commentList>
</comments>
</file>

<file path=xl/comments2.xml><?xml version="1.0" encoding="utf-8"?>
<comments xmlns="http://schemas.openxmlformats.org/spreadsheetml/2006/main">
  <authors>
    <author>Max</author>
  </authors>
  <commentList>
    <comment ref="Z17" authorId="0" shapeId="0">
      <text>
        <r>
          <rPr>
            <b/>
            <sz val="9"/>
            <color indexed="81"/>
            <rFont val="Segoe UI"/>
            <family val="2"/>
          </rPr>
          <t>Diferença entre o valor praticado e o valor dereferência.</t>
        </r>
      </text>
    </comment>
    <comment ref="AA17" authorId="0" shapeId="0">
      <text>
        <r>
          <rPr>
            <b/>
            <sz val="9"/>
            <color indexed="81"/>
            <rFont val="Segoe UI"/>
            <family val="2"/>
          </rPr>
          <t>Diferença em percentual entre o valor praticado e o valor de referência.</t>
        </r>
      </text>
    </comment>
  </commentList>
</comments>
</file>

<file path=xl/comments3.xml><?xml version="1.0" encoding="utf-8"?>
<comments xmlns="http://schemas.openxmlformats.org/spreadsheetml/2006/main">
  <authors>
    <author>Max</author>
  </authors>
  <commentList>
    <comment ref="Z12" authorId="0" shapeId="0">
      <text>
        <r>
          <rPr>
            <b/>
            <sz val="9"/>
            <color indexed="81"/>
            <rFont val="Segoe UI"/>
            <family val="2"/>
          </rPr>
          <t>Diferença entre o valor praticado e o valor dereferência.</t>
        </r>
      </text>
    </comment>
    <comment ref="AA12" authorId="0" shapeId="0">
      <text>
        <r>
          <rPr>
            <b/>
            <sz val="9"/>
            <color indexed="81"/>
            <rFont val="Segoe UI"/>
            <family val="2"/>
          </rPr>
          <t>Diferença em percentual entre o valor praticado e o valor de referência.</t>
        </r>
      </text>
    </comment>
  </commentList>
</comments>
</file>

<file path=xl/comments4.xml><?xml version="1.0" encoding="utf-8"?>
<comments xmlns="http://schemas.openxmlformats.org/spreadsheetml/2006/main">
  <authors>
    <author>Max Branganca</author>
  </authors>
  <commentList>
    <comment ref="AC7" authorId="0" shapeId="0">
      <text>
        <r>
          <rPr>
            <b/>
            <sz val="9"/>
            <color indexed="81"/>
            <rFont val="Segoe UI"/>
            <family val="2"/>
          </rPr>
          <t>Diferença entre o valor total orçado com BDI e o valor total referência com BDI.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D7" authorId="0" shapeId="0">
      <text>
        <r>
          <rPr>
            <b/>
            <sz val="9"/>
            <color indexed="81"/>
            <rFont val="Segoe UI"/>
            <family val="2"/>
          </rPr>
          <t>Valor unitário da planilha de referência.</t>
        </r>
      </text>
    </comment>
    <comment ref="AE7" authorId="0" shapeId="0">
      <text>
        <r>
          <rPr>
            <b/>
            <sz val="9"/>
            <color indexed="81"/>
            <rFont val="Segoe UI"/>
            <family val="2"/>
          </rPr>
          <t>Relação entre o valor unitário orçado e o valor unitário referência.</t>
        </r>
      </text>
    </comment>
  </commentList>
</comments>
</file>

<file path=xl/sharedStrings.xml><?xml version="1.0" encoding="utf-8"?>
<sst xmlns="http://schemas.openxmlformats.org/spreadsheetml/2006/main" count="8601" uniqueCount="1862">
  <si>
    <t>Município</t>
  </si>
  <si>
    <t>Abaeté</t>
  </si>
  <si>
    <t>Prefeito</t>
  </si>
  <si>
    <t>Projeto</t>
  </si>
  <si>
    <t>Responsável Técnico</t>
  </si>
  <si>
    <t>Nº CREA/CAU</t>
  </si>
  <si>
    <t>Data do Orçamento</t>
  </si>
  <si>
    <t>ITEM</t>
  </si>
  <si>
    <t>MUNICÍPIO</t>
  </si>
  <si>
    <t>ÁREA DO MUNICIPIO (KM2)</t>
  </si>
  <si>
    <t>POPULAÇÃO EM 2010</t>
  </si>
  <si>
    <t>CNPJ</t>
  </si>
  <si>
    <t>IDH 2010</t>
  </si>
  <si>
    <t>DINAMISMO</t>
  </si>
  <si>
    <t>REGIÃO DE PLANEJAMENTO</t>
  </si>
  <si>
    <t>MICRORREGIÃO</t>
  </si>
  <si>
    <t>CÓDIGO</t>
  </si>
  <si>
    <t>TERRITÓRIO</t>
  </si>
  <si>
    <t>CND VÁLIDA ATÉ</t>
  </si>
  <si>
    <t>SIAFI</t>
  </si>
  <si>
    <t>CADIP</t>
  </si>
  <si>
    <t>DATA CONSULTA</t>
  </si>
  <si>
    <t>Abadia dos Dourados</t>
  </si>
  <si>
    <t>Alto Paranaíba</t>
  </si>
  <si>
    <t>Patrocínio</t>
  </si>
  <si>
    <t>16 - Triângulo Norte</t>
  </si>
  <si>
    <t>Central</t>
  </si>
  <si>
    <t>Três Marias</t>
  </si>
  <si>
    <t>06 - Central</t>
  </si>
  <si>
    <t>Abre Campo</t>
  </si>
  <si>
    <t>Zona da Mata</t>
  </si>
  <si>
    <t>Manhuaçu</t>
  </si>
  <si>
    <t>11 - Caparaó</t>
  </si>
  <si>
    <t>Normal</t>
  </si>
  <si>
    <t>Adimplente</t>
  </si>
  <si>
    <t>Acaiaca</t>
  </si>
  <si>
    <t>Ponte Nova</t>
  </si>
  <si>
    <t>Açucena</t>
  </si>
  <si>
    <t>Rio Doce</t>
  </si>
  <si>
    <t>Ipatinga</t>
  </si>
  <si>
    <t>08 - Vale do Aço</t>
  </si>
  <si>
    <t>Água Boa</t>
  </si>
  <si>
    <t>Peçanha</t>
  </si>
  <si>
    <t>07 - Vale do Rio Doce</t>
  </si>
  <si>
    <t>Água Comprida</t>
  </si>
  <si>
    <t>Triângulo</t>
  </si>
  <si>
    <t>Uberaba</t>
  </si>
  <si>
    <t>17 - Triângulo Sul</t>
  </si>
  <si>
    <t>Aguanil</t>
  </si>
  <si>
    <t>Centro Oeste de Minas</t>
  </si>
  <si>
    <t>Campo Belo</t>
  </si>
  <si>
    <t>10 - Oeste</t>
  </si>
  <si>
    <t>Águas Formosas</t>
  </si>
  <si>
    <t>Jequitinhonha/Mucuri</t>
  </si>
  <si>
    <t>Nanuque</t>
  </si>
  <si>
    <t>04 - Mucuri</t>
  </si>
  <si>
    <t>Águas Vermelhas</t>
  </si>
  <si>
    <t>Norte de Minas</t>
  </si>
  <si>
    <t>Salinas</t>
  </si>
  <si>
    <t>03 - Médio e Baixo Jequitinhonha</t>
  </si>
  <si>
    <t>Aimorés</t>
  </si>
  <si>
    <t>Aiuruoca</t>
  </si>
  <si>
    <t>Sul de Minas</t>
  </si>
  <si>
    <t>Andrelândia</t>
  </si>
  <si>
    <t>14 - Sul</t>
  </si>
  <si>
    <t>Alagoa</t>
  </si>
  <si>
    <t>São Lourenço</t>
  </si>
  <si>
    <t>Albertina</t>
  </si>
  <si>
    <t>Poços de Caldas</t>
  </si>
  <si>
    <t>Além Paraíba</t>
  </si>
  <si>
    <t>Cataguases</t>
  </si>
  <si>
    <t>12 - Mata</t>
  </si>
  <si>
    <t>Alfenas</t>
  </si>
  <si>
    <t>Alfredo Vasconcelos</t>
  </si>
  <si>
    <t>Barbacena</t>
  </si>
  <si>
    <t>13 - Vertentes</t>
  </si>
  <si>
    <t>Almenara</t>
  </si>
  <si>
    <t>Alpercata</t>
  </si>
  <si>
    <t>Governador Valadares</t>
  </si>
  <si>
    <t>Alpinópolis</t>
  </si>
  <si>
    <t>Passos</t>
  </si>
  <si>
    <t>15 - Sudoeste</t>
  </si>
  <si>
    <t>Alterosa</t>
  </si>
  <si>
    <t>Alto Caparaó</t>
  </si>
  <si>
    <t>Alto Jequitibá</t>
  </si>
  <si>
    <t>Alto Rio Doce</t>
  </si>
  <si>
    <t>Viçosa</t>
  </si>
  <si>
    <t>Alvarenga</t>
  </si>
  <si>
    <t>Alvinópolis</t>
  </si>
  <si>
    <t>Itabira</t>
  </si>
  <si>
    <t>Alvorada de Minas</t>
  </si>
  <si>
    <t>Conceição do Mato dentro</t>
  </si>
  <si>
    <t>05 - Alto Jequitinhonha</t>
  </si>
  <si>
    <t>Amparo do Serra</t>
  </si>
  <si>
    <t>Andradas</t>
  </si>
  <si>
    <t>Angelândia</t>
  </si>
  <si>
    <t>Capelinha</t>
  </si>
  <si>
    <t>Antônio Carlos</t>
  </si>
  <si>
    <t>Antônio Dias</t>
  </si>
  <si>
    <t>Antônio Prado de Minas</t>
  </si>
  <si>
    <t>Muriaé</t>
  </si>
  <si>
    <t>Araçaí</t>
  </si>
  <si>
    <t>Sete Lagoas</t>
  </si>
  <si>
    <t>09 - Metropolitana</t>
  </si>
  <si>
    <t>Aracitaba</t>
  </si>
  <si>
    <t>Juiz de Fora</t>
  </si>
  <si>
    <t>Araçuaí</t>
  </si>
  <si>
    <t>Araguari</t>
  </si>
  <si>
    <t>Uberlândia</t>
  </si>
  <si>
    <t>Arantina</t>
  </si>
  <si>
    <t>Araponga</t>
  </si>
  <si>
    <t>Araporã</t>
  </si>
  <si>
    <t>Arapuá</t>
  </si>
  <si>
    <t>Patos de Minas</t>
  </si>
  <si>
    <t>01 - Noroeste</t>
  </si>
  <si>
    <t>Araújos</t>
  </si>
  <si>
    <t>Bom despacho</t>
  </si>
  <si>
    <t>Araxá</t>
  </si>
  <si>
    <t>Arceburgo</t>
  </si>
  <si>
    <t>São Sebastião do Paraíso</t>
  </si>
  <si>
    <t>Arcos</t>
  </si>
  <si>
    <t>Formiga</t>
  </si>
  <si>
    <t>Areado</t>
  </si>
  <si>
    <t>Argirita</t>
  </si>
  <si>
    <t>Aricanduva</t>
  </si>
  <si>
    <t>Arinos</t>
  </si>
  <si>
    <t>Noroeste de Minas</t>
  </si>
  <si>
    <t>Unaí</t>
  </si>
  <si>
    <t>Astolfo Dutra</t>
  </si>
  <si>
    <t>Ubá</t>
  </si>
  <si>
    <t>Ataléia</t>
  </si>
  <si>
    <t>Teófilo Otoni</t>
  </si>
  <si>
    <t>Augusto de Lima</t>
  </si>
  <si>
    <t>Curvelo</t>
  </si>
  <si>
    <t>Baependi</t>
  </si>
  <si>
    <t>Baldim</t>
  </si>
  <si>
    <t>Bambuí</t>
  </si>
  <si>
    <t>Piuí</t>
  </si>
  <si>
    <t>Bandeira</t>
  </si>
  <si>
    <t>Bandeira do Sul</t>
  </si>
  <si>
    <t>Barão de Cocais</t>
  </si>
  <si>
    <t>Barão de Monte Alto</t>
  </si>
  <si>
    <t>Barra Longa</t>
  </si>
  <si>
    <t>Barroso</t>
  </si>
  <si>
    <t>Bela Vista de Minas</t>
  </si>
  <si>
    <t>Belmiro Braga</t>
  </si>
  <si>
    <t>Belo Horizonte</t>
  </si>
  <si>
    <t>Belo Oriente</t>
  </si>
  <si>
    <t>Belo Vale</t>
  </si>
  <si>
    <t>Itaguara</t>
  </si>
  <si>
    <t>Berilo</t>
  </si>
  <si>
    <t>Berizal</t>
  </si>
  <si>
    <t>02 - Norte</t>
  </si>
  <si>
    <t>Bertópolis</t>
  </si>
  <si>
    <t>Betim</t>
  </si>
  <si>
    <t>Bias Fortes</t>
  </si>
  <si>
    <t>Bicas</t>
  </si>
  <si>
    <t>Biquinhas</t>
  </si>
  <si>
    <t>Boa Esperança</t>
  </si>
  <si>
    <t>Varginha</t>
  </si>
  <si>
    <t>Bocaina de Minas</t>
  </si>
  <si>
    <t>Bocaiúva</t>
  </si>
  <si>
    <t>Bom Despacho</t>
  </si>
  <si>
    <t>Bom Jardim de Minas</t>
  </si>
  <si>
    <t>Bom Jesus da Penha</t>
  </si>
  <si>
    <t>Bom Jesus do Amparo</t>
  </si>
  <si>
    <t>Bom Jesus do Galho</t>
  </si>
  <si>
    <t>Caratinga</t>
  </si>
  <si>
    <t>Bom Repouso</t>
  </si>
  <si>
    <t>Pouso Alegre</t>
  </si>
  <si>
    <t>Bom Sucesso</t>
  </si>
  <si>
    <t>Oliveira</t>
  </si>
  <si>
    <t>Bonfim</t>
  </si>
  <si>
    <t>Bonfinópolis de Minas</t>
  </si>
  <si>
    <t>Bonito de Minas</t>
  </si>
  <si>
    <t>Januária</t>
  </si>
  <si>
    <t>Borda da Mata</t>
  </si>
  <si>
    <t>Botelhos</t>
  </si>
  <si>
    <t>Botumirim</t>
  </si>
  <si>
    <t>Grão Mogol</t>
  </si>
  <si>
    <t>Brás Pires</t>
  </si>
  <si>
    <t>Brasilândia de Minas</t>
  </si>
  <si>
    <t>Paracatu</t>
  </si>
  <si>
    <t>Brasília de Minas</t>
  </si>
  <si>
    <t>Montes Claros</t>
  </si>
  <si>
    <t>Brasópolis</t>
  </si>
  <si>
    <t>Itajubá</t>
  </si>
  <si>
    <t>Braúnas</t>
  </si>
  <si>
    <t>Guanhães</t>
  </si>
  <si>
    <t>Brumadinho</t>
  </si>
  <si>
    <t>Bueno Brandão</t>
  </si>
  <si>
    <t>Buenópolis</t>
  </si>
  <si>
    <t>Bugre</t>
  </si>
  <si>
    <t>Buritis</t>
  </si>
  <si>
    <t>Buritizeiro</t>
  </si>
  <si>
    <t>Pirapora</t>
  </si>
  <si>
    <t>Cabeceira Grande</t>
  </si>
  <si>
    <t>Cabo Verde</t>
  </si>
  <si>
    <t>Cachoeira da Prata</t>
  </si>
  <si>
    <t>Cachoeira de Minas</t>
  </si>
  <si>
    <t>Santa Rita do Sapucaí</t>
  </si>
  <si>
    <t>Cachoeira de Pajeú</t>
  </si>
  <si>
    <t>Pedra Azul</t>
  </si>
  <si>
    <t>Cachoeira Dourada</t>
  </si>
  <si>
    <t>Ituiutaba</t>
  </si>
  <si>
    <t>Caetanópolis</t>
  </si>
  <si>
    <t>Caeté</t>
  </si>
  <si>
    <t>Caiana</t>
  </si>
  <si>
    <t>Cajuri</t>
  </si>
  <si>
    <t>Caldas</t>
  </si>
  <si>
    <t>Camacho</t>
  </si>
  <si>
    <t>Camanducaia</t>
  </si>
  <si>
    <t>Cambuí</t>
  </si>
  <si>
    <t>Cambuquira</t>
  </si>
  <si>
    <t>Campanário</t>
  </si>
  <si>
    <t>Campanha</t>
  </si>
  <si>
    <t>Campestre</t>
  </si>
  <si>
    <t>Campina Verde</t>
  </si>
  <si>
    <t>Frutal</t>
  </si>
  <si>
    <t>Campo Azul</t>
  </si>
  <si>
    <t>Campo do Meio</t>
  </si>
  <si>
    <t>Campo Florido</t>
  </si>
  <si>
    <t>Bloqueado</t>
  </si>
  <si>
    <t>Campos Altos</t>
  </si>
  <si>
    <t>Campos Gerais</t>
  </si>
  <si>
    <t>Cana Verde</t>
  </si>
  <si>
    <t>Canaã</t>
  </si>
  <si>
    <t>Canápolis</t>
  </si>
  <si>
    <t>Candeias</t>
  </si>
  <si>
    <t>Cantagalo</t>
  </si>
  <si>
    <t>Caparaó</t>
  </si>
  <si>
    <t>Capela Nova</t>
  </si>
  <si>
    <t>Capetinga</t>
  </si>
  <si>
    <t>Capim Branco</t>
  </si>
  <si>
    <t>Capinópolis</t>
  </si>
  <si>
    <t>Capitão Andrade</t>
  </si>
  <si>
    <t>Capitão Enéas</t>
  </si>
  <si>
    <t>Capitólio</t>
  </si>
  <si>
    <t>Caputira</t>
  </si>
  <si>
    <t>Caraí</t>
  </si>
  <si>
    <t>Caranaíba</t>
  </si>
  <si>
    <t>Carandaí</t>
  </si>
  <si>
    <t>Carangola</t>
  </si>
  <si>
    <t>Carbonita</t>
  </si>
  <si>
    <t>Careaçu</t>
  </si>
  <si>
    <t>Carlos Chagas</t>
  </si>
  <si>
    <t>Carmésia</t>
  </si>
  <si>
    <t>Carmo da Cachoeira</t>
  </si>
  <si>
    <t>Carmo da Mata</t>
  </si>
  <si>
    <t>Carmo de Minas</t>
  </si>
  <si>
    <t>Carmo do Cajuru</t>
  </si>
  <si>
    <t>Divinópolis</t>
  </si>
  <si>
    <t>Carmo do Paranaíba</t>
  </si>
  <si>
    <t>Carmo do Rio Claro</t>
  </si>
  <si>
    <t>Carmópolis de Minas</t>
  </si>
  <si>
    <t>Carneirinho</t>
  </si>
  <si>
    <t>Carrancas</t>
  </si>
  <si>
    <t>Lavras</t>
  </si>
  <si>
    <t>Carvalhópolis</t>
  </si>
  <si>
    <t>Carvalhos</t>
  </si>
  <si>
    <t>Casa Grande</t>
  </si>
  <si>
    <t>Conselheiro Lafaiete</t>
  </si>
  <si>
    <t>Cascalho Rico</t>
  </si>
  <si>
    <t>Cássia</t>
  </si>
  <si>
    <t>Catas Altas</t>
  </si>
  <si>
    <t>Catas Altas da Noruega</t>
  </si>
  <si>
    <t>Catuji</t>
  </si>
  <si>
    <t>Catuti</t>
  </si>
  <si>
    <t>Janaúba</t>
  </si>
  <si>
    <t>Caxambu</t>
  </si>
  <si>
    <t>Cedro do Abaeté</t>
  </si>
  <si>
    <t>Central de Minas</t>
  </si>
  <si>
    <t>Mantena</t>
  </si>
  <si>
    <t>Centralina</t>
  </si>
  <si>
    <t>Chácara</t>
  </si>
  <si>
    <t>Chalé</t>
  </si>
  <si>
    <t>Chapada do Norte</t>
  </si>
  <si>
    <t>Chapada Gaúcha</t>
  </si>
  <si>
    <t>Chiador</t>
  </si>
  <si>
    <t>Cipotânea</t>
  </si>
  <si>
    <t>Claraval</t>
  </si>
  <si>
    <t>Claro dos Poções</t>
  </si>
  <si>
    <t>Cláudio</t>
  </si>
  <si>
    <t>Coimbra</t>
  </si>
  <si>
    <t>Coluna</t>
  </si>
  <si>
    <t>Comendador Gomes</t>
  </si>
  <si>
    <t>Comercinho</t>
  </si>
  <si>
    <t>Conceição da Aparecida</t>
  </si>
  <si>
    <t>Conceição da Barra de Minas</t>
  </si>
  <si>
    <t>São João del Rei</t>
  </si>
  <si>
    <t>Conceição das Alagoas</t>
  </si>
  <si>
    <t>Conceição das Pedras</t>
  </si>
  <si>
    <t>Conceição de Ipanema</t>
  </si>
  <si>
    <t>Conceição do Mato Dentro</t>
  </si>
  <si>
    <t>Conceição do Pará</t>
  </si>
  <si>
    <t>Conceição do Rio Verde</t>
  </si>
  <si>
    <t>Conceição dos Ouros</t>
  </si>
  <si>
    <t>Cônego Marinho</t>
  </si>
  <si>
    <t>Confins</t>
  </si>
  <si>
    <t>Congonhal</t>
  </si>
  <si>
    <t>Congonhas</t>
  </si>
  <si>
    <t>Congonhas do Norte</t>
  </si>
  <si>
    <t>Conquista</t>
  </si>
  <si>
    <t>Conselheiro Pena</t>
  </si>
  <si>
    <t>Consolação</t>
  </si>
  <si>
    <t>Contagem</t>
  </si>
  <si>
    <t>Coqueiral</t>
  </si>
  <si>
    <t>Coração de Jesus</t>
  </si>
  <si>
    <t>Cordisburgo</t>
  </si>
  <si>
    <t>Cordislândia</t>
  </si>
  <si>
    <t>Corinto</t>
  </si>
  <si>
    <t>Coroaci</t>
  </si>
  <si>
    <t>Coromandel</t>
  </si>
  <si>
    <t>Coronel Fabriciano</t>
  </si>
  <si>
    <t>Coronel Murta</t>
  </si>
  <si>
    <t>Coronel Pacheco</t>
  </si>
  <si>
    <t>Coronel Xavier Chaves</t>
  </si>
  <si>
    <t>Córrego Danta</t>
  </si>
  <si>
    <t>Córrego do Bom Jesus</t>
  </si>
  <si>
    <t>Córrego Fundo</t>
  </si>
  <si>
    <t>Córrego Novo</t>
  </si>
  <si>
    <t>Couto de Magalhães de Minas</t>
  </si>
  <si>
    <t>Diamantina</t>
  </si>
  <si>
    <t>Crisólita</t>
  </si>
  <si>
    <t>Cristais</t>
  </si>
  <si>
    <t>Cristália</t>
  </si>
  <si>
    <t>Cristiano Otoni</t>
  </si>
  <si>
    <t>Cristina</t>
  </si>
  <si>
    <t>Crucilândia</t>
  </si>
  <si>
    <t>Cruzeiro da Fortaleza</t>
  </si>
  <si>
    <t>Cruzília</t>
  </si>
  <si>
    <t>Cuparaque</t>
  </si>
  <si>
    <t>Curral de Dentro</t>
  </si>
  <si>
    <t>Datas</t>
  </si>
  <si>
    <t>Delfim Moreira</t>
  </si>
  <si>
    <t>Delfinópolis</t>
  </si>
  <si>
    <t>Delta</t>
  </si>
  <si>
    <t>Descoberto</t>
  </si>
  <si>
    <t>Desterro de Entre Rios</t>
  </si>
  <si>
    <t>Desterro do Melo</t>
  </si>
  <si>
    <t>Diogo de Vasconcelos</t>
  </si>
  <si>
    <t>Ouro Preto</t>
  </si>
  <si>
    <t>Dionísio</t>
  </si>
  <si>
    <t>Divinésia</t>
  </si>
  <si>
    <t>Divino</t>
  </si>
  <si>
    <t>Divino das Laranjeiras</t>
  </si>
  <si>
    <t>Divinolândia de Minas</t>
  </si>
  <si>
    <t>adimplente</t>
  </si>
  <si>
    <t>Divisa Alegre</t>
  </si>
  <si>
    <t>Divisa Nova</t>
  </si>
  <si>
    <t>Divisópolis</t>
  </si>
  <si>
    <t>Dom Bosco</t>
  </si>
  <si>
    <t>Dom Cavati</t>
  </si>
  <si>
    <t>Dom Joaquim</t>
  </si>
  <si>
    <t>Dom Silvério</t>
  </si>
  <si>
    <t>Dom Viçoso</t>
  </si>
  <si>
    <t>Dona Euzébia</t>
  </si>
  <si>
    <t>Dores de Campos</t>
  </si>
  <si>
    <t>Dores de Guanhães</t>
  </si>
  <si>
    <t>Dores do Indaiá</t>
  </si>
  <si>
    <t>Dores do Turvo</t>
  </si>
  <si>
    <t>Doresópolis</t>
  </si>
  <si>
    <t>Douradoquara</t>
  </si>
  <si>
    <t>Durandé</t>
  </si>
  <si>
    <t>Elói Mendes</t>
  </si>
  <si>
    <t>Engenheiro Caldas</t>
  </si>
  <si>
    <t>Engenheiro Navarro</t>
  </si>
  <si>
    <t>Entre Folhas</t>
  </si>
  <si>
    <t>Entre Rios de Minas</t>
  </si>
  <si>
    <t>Ervália</t>
  </si>
  <si>
    <t>Esmeraldas</t>
  </si>
  <si>
    <t>Espera Feliz</t>
  </si>
  <si>
    <t>Espinosa</t>
  </si>
  <si>
    <t>Espírito Santo do Dourado</t>
  </si>
  <si>
    <t>Estiva</t>
  </si>
  <si>
    <t>Estrela Dalva</t>
  </si>
  <si>
    <t>Estrela do Indaiá</t>
  </si>
  <si>
    <t>Estrela do Sul</t>
  </si>
  <si>
    <t>Eugenópolis</t>
  </si>
  <si>
    <t>Ewbank da Câmara</t>
  </si>
  <si>
    <t>Extrema</t>
  </si>
  <si>
    <t>Fama</t>
  </si>
  <si>
    <t>Faria Lemos</t>
  </si>
  <si>
    <t>Felício dos Santos</t>
  </si>
  <si>
    <t>Felisburgo</t>
  </si>
  <si>
    <t>Felixlândia</t>
  </si>
  <si>
    <t>Fernandes Tourinho</t>
  </si>
  <si>
    <t>Ferros</t>
  </si>
  <si>
    <t>Fervedouro</t>
  </si>
  <si>
    <t>Florestal</t>
  </si>
  <si>
    <t>Pará de Minas</t>
  </si>
  <si>
    <t>Formoso</t>
  </si>
  <si>
    <t>Fortaleza de Minas</t>
  </si>
  <si>
    <t>Fortuna de Minas</t>
  </si>
  <si>
    <t>Francisco Badaró</t>
  </si>
  <si>
    <t>Francisco Dumont</t>
  </si>
  <si>
    <t>Francisco Sá</t>
  </si>
  <si>
    <t>Franciscópolis</t>
  </si>
  <si>
    <t>Frei Gaspar</t>
  </si>
  <si>
    <t>Frei Inocêncio</t>
  </si>
  <si>
    <t>Frei Lagonegro</t>
  </si>
  <si>
    <t>Fronteira</t>
  </si>
  <si>
    <t>Fronteira dos Vales</t>
  </si>
  <si>
    <t>Fruta de Leite</t>
  </si>
  <si>
    <t>Funilândia</t>
  </si>
  <si>
    <t>Galiléia</t>
  </si>
  <si>
    <t>Gameleiras</t>
  </si>
  <si>
    <t>Glaucilândia</t>
  </si>
  <si>
    <t>Goiabeira</t>
  </si>
  <si>
    <t>Goianá</t>
  </si>
  <si>
    <t>Gonçalves</t>
  </si>
  <si>
    <t>Gonzaga</t>
  </si>
  <si>
    <t>Gouveia</t>
  </si>
  <si>
    <t>Grupiara</t>
  </si>
  <si>
    <t>Guapé</t>
  </si>
  <si>
    <t>Guaraciaba</t>
  </si>
  <si>
    <t>Guaraciama</t>
  </si>
  <si>
    <t>Guaranésia</t>
  </si>
  <si>
    <t>Guarani</t>
  </si>
  <si>
    <t>Guarará</t>
  </si>
  <si>
    <t>Guarda-Mor</t>
  </si>
  <si>
    <t>Guaxupé</t>
  </si>
  <si>
    <t>Guidoval</t>
  </si>
  <si>
    <t>Guimarânia</t>
  </si>
  <si>
    <t>Guiricema</t>
  </si>
  <si>
    <t>Gurinhatã</t>
  </si>
  <si>
    <t>Heliodora</t>
  </si>
  <si>
    <t>Iapu</t>
  </si>
  <si>
    <t>Ibertioga</t>
  </si>
  <si>
    <t>Ibiá</t>
  </si>
  <si>
    <t>Ibiaí</t>
  </si>
  <si>
    <t>Ibiracatu</t>
  </si>
  <si>
    <t>Ibiraci</t>
  </si>
  <si>
    <t>Ibirité</t>
  </si>
  <si>
    <t>Ibitiúra de Minas</t>
  </si>
  <si>
    <t>Ibituruna</t>
  </si>
  <si>
    <t>Icaraí de Minas</t>
  </si>
  <si>
    <t>Igarapé</t>
  </si>
  <si>
    <t>Igaratinga</t>
  </si>
  <si>
    <t>Iguatama</t>
  </si>
  <si>
    <t>Ijaci</t>
  </si>
  <si>
    <t>Ilicínea</t>
  </si>
  <si>
    <t>Imbé de Minas</t>
  </si>
  <si>
    <t>Inconfidentes</t>
  </si>
  <si>
    <t>Indaiabira</t>
  </si>
  <si>
    <t>Indianópolis</t>
  </si>
  <si>
    <t>Ingaí</t>
  </si>
  <si>
    <t>Inhapim</t>
  </si>
  <si>
    <t>Inhaúma</t>
  </si>
  <si>
    <t>Inimutaba</t>
  </si>
  <si>
    <t>Ipaba</t>
  </si>
  <si>
    <t>Ipanema</t>
  </si>
  <si>
    <t>Ipiaçu</t>
  </si>
  <si>
    <t>Ipuiúna</t>
  </si>
  <si>
    <t>Iraí de Minas</t>
  </si>
  <si>
    <t>Itabirinha</t>
  </si>
  <si>
    <t>Itabirito</t>
  </si>
  <si>
    <t>Itacambira</t>
  </si>
  <si>
    <t>Itacarambi</t>
  </si>
  <si>
    <t>Itaipé</t>
  </si>
  <si>
    <t>Itamarandiba</t>
  </si>
  <si>
    <t>Itamarati de Minas</t>
  </si>
  <si>
    <t>Itambacuri</t>
  </si>
  <si>
    <t>Itambé do Mato Dentro</t>
  </si>
  <si>
    <t>Itamogi</t>
  </si>
  <si>
    <t>Itamonte</t>
  </si>
  <si>
    <t>Itanhandu</t>
  </si>
  <si>
    <t>Itanhomi</t>
  </si>
  <si>
    <t>Itaobim</t>
  </si>
  <si>
    <t>Itapagipe</t>
  </si>
  <si>
    <t/>
  </si>
  <si>
    <t>Itapecerica</t>
  </si>
  <si>
    <t>Itapeva</t>
  </si>
  <si>
    <t>Itatiaiuçu</t>
  </si>
  <si>
    <t>Itaú de Minas</t>
  </si>
  <si>
    <t>Itaúna</t>
  </si>
  <si>
    <t>Itaverava</t>
  </si>
  <si>
    <t>Itinga</t>
  </si>
  <si>
    <t>Itueta</t>
  </si>
  <si>
    <t>Itumirim</t>
  </si>
  <si>
    <t>Iturama</t>
  </si>
  <si>
    <t>Itutinga</t>
  </si>
  <si>
    <t>Jaboticatubas</t>
  </si>
  <si>
    <t>Jacinto</t>
  </si>
  <si>
    <t>Jacuí</t>
  </si>
  <si>
    <t>Jacutinga</t>
  </si>
  <si>
    <t>Jaguaraçu</t>
  </si>
  <si>
    <t>Jaíba</t>
  </si>
  <si>
    <t>Jampruca</t>
  </si>
  <si>
    <t>Japaraíba</t>
  </si>
  <si>
    <t>Japonvar</t>
  </si>
  <si>
    <t>Jeceaba</t>
  </si>
  <si>
    <t>Jenipapo de Minas</t>
  </si>
  <si>
    <t>Jequeri</t>
  </si>
  <si>
    <t>24/06/2019</t>
  </si>
  <si>
    <t>Jequitaí</t>
  </si>
  <si>
    <t>Jequitibá</t>
  </si>
  <si>
    <t>Jequitinhonha</t>
  </si>
  <si>
    <t>Jesuânia</t>
  </si>
  <si>
    <t>Joaíma</t>
  </si>
  <si>
    <t>Joanésia</t>
  </si>
  <si>
    <t>João Monlevade</t>
  </si>
  <si>
    <t>João Pinheiro</t>
  </si>
  <si>
    <t>Joaquim Felício</t>
  </si>
  <si>
    <t>Jordânia</t>
  </si>
  <si>
    <t>José Gonçalves de Minas</t>
  </si>
  <si>
    <t>José Raydan</t>
  </si>
  <si>
    <t>Josenópolis</t>
  </si>
  <si>
    <t>Juatuba</t>
  </si>
  <si>
    <t xml:space="preserve"> 03/07/2019</t>
  </si>
  <si>
    <t>Juramento</t>
  </si>
  <si>
    <t>Juruaia</t>
  </si>
  <si>
    <t>Juvenília</t>
  </si>
  <si>
    <t>Ladainha</t>
  </si>
  <si>
    <t>Lagamar</t>
  </si>
  <si>
    <t>Lagoa da Prata</t>
  </si>
  <si>
    <t>Lagoa dos Patos</t>
  </si>
  <si>
    <t>Lagoa Dourada</t>
  </si>
  <si>
    <t>Lagoa Formosa</t>
  </si>
  <si>
    <t>Lagoa Grande</t>
  </si>
  <si>
    <t>Lagoa Santa</t>
  </si>
  <si>
    <t>Lajinha</t>
  </si>
  <si>
    <t>Lambari</t>
  </si>
  <si>
    <t>Lamim</t>
  </si>
  <si>
    <t>Laranjal</t>
  </si>
  <si>
    <t>Lassance</t>
  </si>
  <si>
    <t>Leandro Ferreira</t>
  </si>
  <si>
    <t>Leme do Prado</t>
  </si>
  <si>
    <t>Leopoldina</t>
  </si>
  <si>
    <t>28/09/2019</t>
  </si>
  <si>
    <t>Liberdade</t>
  </si>
  <si>
    <t>Lima Duarte</t>
  </si>
  <si>
    <t>Limeira do Oeste</t>
  </si>
  <si>
    <t>Lontra</t>
  </si>
  <si>
    <t>Luisburgo</t>
  </si>
  <si>
    <t>Luislândia</t>
  </si>
  <si>
    <t>Luminárias</t>
  </si>
  <si>
    <t>Luz</t>
  </si>
  <si>
    <t>Machacalis</t>
  </si>
  <si>
    <t>Machado</t>
  </si>
  <si>
    <t>Madre de Deus de Minas</t>
  </si>
  <si>
    <t>Malacacheta</t>
  </si>
  <si>
    <t>Mamonas</t>
  </si>
  <si>
    <t>Manga</t>
  </si>
  <si>
    <t>Manhumirim</t>
  </si>
  <si>
    <t>Mar de Espanha</t>
  </si>
  <si>
    <t>Maravilhas</t>
  </si>
  <si>
    <t>Maria da Fé</t>
  </si>
  <si>
    <t>Mariana</t>
  </si>
  <si>
    <t>Marilac</t>
  </si>
  <si>
    <t>Mário Campos</t>
  </si>
  <si>
    <t>Maripá de Minas</t>
  </si>
  <si>
    <t>Marliéria</t>
  </si>
  <si>
    <t>Marmelópolis</t>
  </si>
  <si>
    <t>Martinho Campos</t>
  </si>
  <si>
    <t>Martins Soares</t>
  </si>
  <si>
    <t>Mata Verde</t>
  </si>
  <si>
    <t>Materlândia</t>
  </si>
  <si>
    <t>Mateus Leme</t>
  </si>
  <si>
    <t>Mathias Lobato</t>
  </si>
  <si>
    <t>Matias Barbosa</t>
  </si>
  <si>
    <t>Matias Cardoso</t>
  </si>
  <si>
    <t>Matipó</t>
  </si>
  <si>
    <t>Mato Verde</t>
  </si>
  <si>
    <t>Matozinhos</t>
  </si>
  <si>
    <t>Matutina</t>
  </si>
  <si>
    <t>Medeiros</t>
  </si>
  <si>
    <t>Medina</t>
  </si>
  <si>
    <t>Mendes Pimentel</t>
  </si>
  <si>
    <t>Mercês</t>
  </si>
  <si>
    <t>Mesquita</t>
  </si>
  <si>
    <t>Minas Novas</t>
  </si>
  <si>
    <t>Minduri</t>
  </si>
  <si>
    <t>Mirabela</t>
  </si>
  <si>
    <t>Miradouro</t>
  </si>
  <si>
    <t>Miraí</t>
  </si>
  <si>
    <t>Miravânia</t>
  </si>
  <si>
    <t>Moeda</t>
  </si>
  <si>
    <t>Moema</t>
  </si>
  <si>
    <t>Monjolos</t>
  </si>
  <si>
    <t>Monsenhor Paulo</t>
  </si>
  <si>
    <t>Montalvânia</t>
  </si>
  <si>
    <t>Monte Alegre de Minas</t>
  </si>
  <si>
    <t>Monte Azul</t>
  </si>
  <si>
    <t>Monte Belo</t>
  </si>
  <si>
    <t>Monte Carmelo</t>
  </si>
  <si>
    <t>Monte Formoso</t>
  </si>
  <si>
    <t>Monte Santo de Minas</t>
  </si>
  <si>
    <t>Monte Sião</t>
  </si>
  <si>
    <t>Montezuma</t>
  </si>
  <si>
    <t>Morada Nova de Minas</t>
  </si>
  <si>
    <t>Morro da Garça</t>
  </si>
  <si>
    <t>Morro do Pilar</t>
  </si>
  <si>
    <t>Munhoz</t>
  </si>
  <si>
    <t>Mutum</t>
  </si>
  <si>
    <t>Muzambinho</t>
  </si>
  <si>
    <t>Nacip Raydan</t>
  </si>
  <si>
    <t>Naque</t>
  </si>
  <si>
    <t>Natalândia</t>
  </si>
  <si>
    <t>Natércia</t>
  </si>
  <si>
    <t>Nazareno</t>
  </si>
  <si>
    <t>Nepomuceno</t>
  </si>
  <si>
    <t>Ninheira</t>
  </si>
  <si>
    <t>Nova Belém</t>
  </si>
  <si>
    <t>Nova Era</t>
  </si>
  <si>
    <t>Nova Lima</t>
  </si>
  <si>
    <t>Nova Módica</t>
  </si>
  <si>
    <t>Nova Ponte</t>
  </si>
  <si>
    <t>Nova Porteirinha</t>
  </si>
  <si>
    <t>Nova Resende</t>
  </si>
  <si>
    <t>Nova Serrana</t>
  </si>
  <si>
    <t>Nova União</t>
  </si>
  <si>
    <t>Novo Cruzeiro</t>
  </si>
  <si>
    <t>Novo Oriente de Minas</t>
  </si>
  <si>
    <t>Novorizonte</t>
  </si>
  <si>
    <t>Olaria</t>
  </si>
  <si>
    <t>Olhos-d'Água</t>
  </si>
  <si>
    <t>Olímpio Noronha</t>
  </si>
  <si>
    <t>Oliveira Fortes</t>
  </si>
  <si>
    <t>Onça de Pitangui</t>
  </si>
  <si>
    <t>Oratórios</t>
  </si>
  <si>
    <t>Orizânia</t>
  </si>
  <si>
    <t>Ouro Branco</t>
  </si>
  <si>
    <t>Ouro Fino</t>
  </si>
  <si>
    <t>Ouro Verde de Minas</t>
  </si>
  <si>
    <t>Padre Carvalho</t>
  </si>
  <si>
    <t>Padre Paraíso</t>
  </si>
  <si>
    <t>Pai Pedro</t>
  </si>
  <si>
    <t>Paineiras</t>
  </si>
  <si>
    <t>Pains</t>
  </si>
  <si>
    <t>Paiva</t>
  </si>
  <si>
    <t>Palma</t>
  </si>
  <si>
    <t>Palmópolis</t>
  </si>
  <si>
    <t>Papagaios</t>
  </si>
  <si>
    <t>22/12/2019</t>
  </si>
  <si>
    <t>Paraguaçu</t>
  </si>
  <si>
    <t>Paraisópolis</t>
  </si>
  <si>
    <t>Paraopeba</t>
  </si>
  <si>
    <t>Passa Quatro</t>
  </si>
  <si>
    <t>Passa Tempo</t>
  </si>
  <si>
    <t>Passa Vinte</t>
  </si>
  <si>
    <t>Passabém</t>
  </si>
  <si>
    <t>Patis</t>
  </si>
  <si>
    <t>Patrocínio do Muriaé</t>
  </si>
  <si>
    <t>Paula Cândido</t>
  </si>
  <si>
    <t>Paulistas</t>
  </si>
  <si>
    <t>Pavão</t>
  </si>
  <si>
    <t>Pedra Bonita</t>
  </si>
  <si>
    <t>Pedra do Anta</t>
  </si>
  <si>
    <t>Pedra do Indaiá</t>
  </si>
  <si>
    <t>Pedra Dourada</t>
  </si>
  <si>
    <t>Pedralva</t>
  </si>
  <si>
    <t>Pedras de Maria da Cruz</t>
  </si>
  <si>
    <t>Pedrinópolis</t>
  </si>
  <si>
    <t>Pedro Leopoldo</t>
  </si>
  <si>
    <t>Pedro Teixeira</t>
  </si>
  <si>
    <t>Pequeri</t>
  </si>
  <si>
    <t>Pequi</t>
  </si>
  <si>
    <t>Perdigão</t>
  </si>
  <si>
    <t>Perdizes</t>
  </si>
  <si>
    <t>Perdões</t>
  </si>
  <si>
    <t>Periquito</t>
  </si>
  <si>
    <t>Pescador</t>
  </si>
  <si>
    <t>Piau</t>
  </si>
  <si>
    <t>Piedade de Caratinga</t>
  </si>
  <si>
    <t>Piedade de Ponte Nova</t>
  </si>
  <si>
    <t>Piedade do Rio Grande</t>
  </si>
  <si>
    <t>Piedade dos Gerais</t>
  </si>
  <si>
    <t>Pimenta</t>
  </si>
  <si>
    <t>Pingo d'Água</t>
  </si>
  <si>
    <t>Pintópolis</t>
  </si>
  <si>
    <t>Piracema</t>
  </si>
  <si>
    <t>Pirajuba</t>
  </si>
  <si>
    <t>Piranga</t>
  </si>
  <si>
    <t>Piranguçu</t>
  </si>
  <si>
    <t>Piranguinho</t>
  </si>
  <si>
    <t>Pirapetinga</t>
  </si>
  <si>
    <t>Piraúba</t>
  </si>
  <si>
    <t>Pitangui</t>
  </si>
  <si>
    <t>Piumhi</t>
  </si>
  <si>
    <t>Planura</t>
  </si>
  <si>
    <t>Poço Fundo</t>
  </si>
  <si>
    <t>Pocrane</t>
  </si>
  <si>
    <t>Pompéu</t>
  </si>
  <si>
    <t>Ponto Chique</t>
  </si>
  <si>
    <t>Ponto dos Volantes</t>
  </si>
  <si>
    <t>Porteirinha</t>
  </si>
  <si>
    <t>Porto Firme</t>
  </si>
  <si>
    <t>Poté</t>
  </si>
  <si>
    <t>Pouso Alto</t>
  </si>
  <si>
    <t>Prados</t>
  </si>
  <si>
    <t>Prata</t>
  </si>
  <si>
    <t>Pratápolis</t>
  </si>
  <si>
    <t>Pratinha</t>
  </si>
  <si>
    <t>Presidente Bernardes</t>
  </si>
  <si>
    <t>Presidente Juscelino</t>
  </si>
  <si>
    <t>Presidente Kubitschek</t>
  </si>
  <si>
    <t>Presidente Olegário</t>
  </si>
  <si>
    <t>Prudente de Morais</t>
  </si>
  <si>
    <t>Quartel Geral</t>
  </si>
  <si>
    <t>Queluzito</t>
  </si>
  <si>
    <t>Raposos</t>
  </si>
  <si>
    <t>Raul Soares</t>
  </si>
  <si>
    <t>Recreio</t>
  </si>
  <si>
    <t>Reduto</t>
  </si>
  <si>
    <t>Resende Costa</t>
  </si>
  <si>
    <t>Resplendor</t>
  </si>
  <si>
    <t>Ressaquinha</t>
  </si>
  <si>
    <t>Riachinho</t>
  </si>
  <si>
    <t>Riacho dos Machados</t>
  </si>
  <si>
    <t>Ribeirão das Neves</t>
  </si>
  <si>
    <t>Ribeirão Vermelho</t>
  </si>
  <si>
    <t>Rio Acima</t>
  </si>
  <si>
    <t>Rio Casca</t>
  </si>
  <si>
    <t>Rio do Prado</t>
  </si>
  <si>
    <t>Rio Espera</t>
  </si>
  <si>
    <t>Rio Manso</t>
  </si>
  <si>
    <t>Rio Novo</t>
  </si>
  <si>
    <t>Rio Paranaíba</t>
  </si>
  <si>
    <t>Rio Pardo de Minas</t>
  </si>
  <si>
    <t>Rio Piracicaba</t>
  </si>
  <si>
    <t>Rio Pomba</t>
  </si>
  <si>
    <t>Rio Preto</t>
  </si>
  <si>
    <t>Rio Vermelho</t>
  </si>
  <si>
    <t>Ritápolis</t>
  </si>
  <si>
    <t>Rochedo de Minas</t>
  </si>
  <si>
    <t>Rodeiro</t>
  </si>
  <si>
    <t>Romaria</t>
  </si>
  <si>
    <t>Rosário da Limeira</t>
  </si>
  <si>
    <t>Rubelita</t>
  </si>
  <si>
    <t>Rubim</t>
  </si>
  <si>
    <t>Sabará</t>
  </si>
  <si>
    <t>Sabinópolis</t>
  </si>
  <si>
    <t>Sacramento</t>
  </si>
  <si>
    <t>Salto da Divisa</t>
  </si>
  <si>
    <t>Santa Bárbara</t>
  </si>
  <si>
    <t>Santa Bárbara do Leste</t>
  </si>
  <si>
    <t>Santa Bárbara do Monte Verde</t>
  </si>
  <si>
    <t>Santa Bárbara do Tugúrio</t>
  </si>
  <si>
    <t>Santa Cruz de Minas</t>
  </si>
  <si>
    <t>Santa Cruz de Salinas</t>
  </si>
  <si>
    <t>Santa Cruz do Escalvado</t>
  </si>
  <si>
    <t>Santa Efigênia de Minas</t>
  </si>
  <si>
    <t>Santa Fé de Minas</t>
  </si>
  <si>
    <t>Santa Helena de Minas</t>
  </si>
  <si>
    <t>Santa Juliana</t>
  </si>
  <si>
    <t>Santa Luzia</t>
  </si>
  <si>
    <t>Santa Margarida</t>
  </si>
  <si>
    <t>Santa Maria de Itabira</t>
  </si>
  <si>
    <t>Santa Maria do Salto</t>
  </si>
  <si>
    <t>Santa Maria do Suaçuí</t>
  </si>
  <si>
    <t>Santa Rita de Caldas</t>
  </si>
  <si>
    <t>Santa Rita de Ibitipoca</t>
  </si>
  <si>
    <t>Santa Rita de Jacutinga</t>
  </si>
  <si>
    <t>Santa Rita de Minas</t>
  </si>
  <si>
    <t>Santa Rita do Itueto</t>
  </si>
  <si>
    <t>Santa Rosa da Serra</t>
  </si>
  <si>
    <t>Santa Vitória</t>
  </si>
  <si>
    <t>Santana da Vargem</t>
  </si>
  <si>
    <t>Santana de Cataguases</t>
  </si>
  <si>
    <t>Santana de Pirapama</t>
  </si>
  <si>
    <t>Santana do Deserto</t>
  </si>
  <si>
    <t>Santana do Garambéu</t>
  </si>
  <si>
    <t>Santana do Jacaré</t>
  </si>
  <si>
    <t>Santana do Manhuaçu</t>
  </si>
  <si>
    <t>Santana do Paraíso</t>
  </si>
  <si>
    <t>Santana do Riacho</t>
  </si>
  <si>
    <t>Santana dos Montes</t>
  </si>
  <si>
    <t>Santo Antônio do Amparo</t>
  </si>
  <si>
    <t>Santo Antônio do Aventureiro</t>
  </si>
  <si>
    <t>Santo Antônio do Grama</t>
  </si>
  <si>
    <t>Santo Antônio do Itambé</t>
  </si>
  <si>
    <t>Santo Antônio do Jacinto</t>
  </si>
  <si>
    <t>Santo Antônio do Monte</t>
  </si>
  <si>
    <t>Santo Antônio do Retiro</t>
  </si>
  <si>
    <t>Santo Antônio do Rio Abaixo</t>
  </si>
  <si>
    <t>Santo Hipólito</t>
  </si>
  <si>
    <t>Santos Dumont</t>
  </si>
  <si>
    <t>São Bento Abade</t>
  </si>
  <si>
    <t>São Brás do Suaçuí</t>
  </si>
  <si>
    <t>São Domingos das Dores</t>
  </si>
  <si>
    <t>São Domingos do Prata</t>
  </si>
  <si>
    <t>São Félix de Minas</t>
  </si>
  <si>
    <t>São Francisco</t>
  </si>
  <si>
    <t>São Francisco de Paula</t>
  </si>
  <si>
    <t>São Francisco de Sales</t>
  </si>
  <si>
    <t>São Francisco do Glória</t>
  </si>
  <si>
    <t>São Geraldo</t>
  </si>
  <si>
    <t>São Geraldo da Piedade</t>
  </si>
  <si>
    <t>São Geraldo do Baixio</t>
  </si>
  <si>
    <t>São Gonçalo do Abaeté</t>
  </si>
  <si>
    <t>São Gonçalo do Pará</t>
  </si>
  <si>
    <t>São Gonçalo do Rio Abaixo</t>
  </si>
  <si>
    <t>São Gonçalo do Rio Preto</t>
  </si>
  <si>
    <t>São Gonçalo do Sapucaí</t>
  </si>
  <si>
    <t>São Gotardo</t>
  </si>
  <si>
    <t>São João Batista do Glória</t>
  </si>
  <si>
    <t>São João da Lagoa</t>
  </si>
  <si>
    <t>São João da Mata</t>
  </si>
  <si>
    <t>São João da Ponte</t>
  </si>
  <si>
    <t>São João das Missões</t>
  </si>
  <si>
    <t>São João do Manhuaçu</t>
  </si>
  <si>
    <t>São João do Manteninha</t>
  </si>
  <si>
    <t>São João do Oriente</t>
  </si>
  <si>
    <t>São João do Pacuí</t>
  </si>
  <si>
    <t>São João do Paraíso</t>
  </si>
  <si>
    <t>São João Evangelista</t>
  </si>
  <si>
    <t>São João Nepomuceno</t>
  </si>
  <si>
    <t>São Joaquim de Bicas</t>
  </si>
  <si>
    <t>São José da Barra</t>
  </si>
  <si>
    <t>São José da Lapa</t>
  </si>
  <si>
    <t>São José da Safira</t>
  </si>
  <si>
    <t>São José da Varginha</t>
  </si>
  <si>
    <t>São José do Alegre</t>
  </si>
  <si>
    <t>São José do Divino</t>
  </si>
  <si>
    <t>São José do Goiabal</t>
  </si>
  <si>
    <t>São José do Jacuri</t>
  </si>
  <si>
    <t>São José do Mantimento</t>
  </si>
  <si>
    <t>São Miguel do Anta</t>
  </si>
  <si>
    <t>São Pedro da União</t>
  </si>
  <si>
    <t>São Pedro do Suaçuí</t>
  </si>
  <si>
    <t>São Pedro dos Ferros</t>
  </si>
  <si>
    <t>São Romão</t>
  </si>
  <si>
    <t>São Roque de Minas</t>
  </si>
  <si>
    <t>São Sebastião da Bela Vista</t>
  </si>
  <si>
    <t>São Sebastião da Vargem Alegre</t>
  </si>
  <si>
    <t>São Sebastião do Anta</t>
  </si>
  <si>
    <t>São Sebastião do Maranhão</t>
  </si>
  <si>
    <t>São Sebastião do Oeste</t>
  </si>
  <si>
    <t>São Sebastião do Rio Preto</t>
  </si>
  <si>
    <t>São Sebastião do Rio Verde</t>
  </si>
  <si>
    <t>São Thomé das Letras</t>
  </si>
  <si>
    <t>São Tiago</t>
  </si>
  <si>
    <t>São Tomás de Aquino</t>
  </si>
  <si>
    <t>São Vicente de Minas</t>
  </si>
  <si>
    <t>Sapucaí-Mirim</t>
  </si>
  <si>
    <t>Sardoá</t>
  </si>
  <si>
    <t>Sarzedo</t>
  </si>
  <si>
    <t>Sem-Peixe</t>
  </si>
  <si>
    <t>Senador Amaral</t>
  </si>
  <si>
    <t>Senador Cortes</t>
  </si>
  <si>
    <t>Senador Firmino</t>
  </si>
  <si>
    <t>Senador José Bento</t>
  </si>
  <si>
    <t>Senador Modestino Gonçalves</t>
  </si>
  <si>
    <t>Senhora de Oliveira</t>
  </si>
  <si>
    <t>Senhora do Porto</t>
  </si>
  <si>
    <t>Senhora dos Remédios</t>
  </si>
  <si>
    <t>Sericita</t>
  </si>
  <si>
    <t>Seritinga</t>
  </si>
  <si>
    <t>Serra Azul de Minas</t>
  </si>
  <si>
    <t>Serra da Saudade</t>
  </si>
  <si>
    <t>Serra do Salitre</t>
  </si>
  <si>
    <t>Serra dos Aimorés</t>
  </si>
  <si>
    <t>Serrania</t>
  </si>
  <si>
    <t>Serranópolis de Minas</t>
  </si>
  <si>
    <t>Serranos</t>
  </si>
  <si>
    <t>Serro</t>
  </si>
  <si>
    <t>Setubinha</t>
  </si>
  <si>
    <t>Silveirânia</t>
  </si>
  <si>
    <t>Silvianópolis</t>
  </si>
  <si>
    <t>Simão Pereira</t>
  </si>
  <si>
    <t>Simonésia</t>
  </si>
  <si>
    <t>Sobrália</t>
  </si>
  <si>
    <t>Soledade de Minas</t>
  </si>
  <si>
    <t>Tabuleiro</t>
  </si>
  <si>
    <t>Taiobeiras</t>
  </si>
  <si>
    <t>Taparuba</t>
  </si>
  <si>
    <t>Tapira</t>
  </si>
  <si>
    <t>Tapiraí</t>
  </si>
  <si>
    <t>Taquaraçu de Minas</t>
  </si>
  <si>
    <t>Tarumirim</t>
  </si>
  <si>
    <t>Teixeiras</t>
  </si>
  <si>
    <t>Timóteo</t>
  </si>
  <si>
    <t>Tiradentes</t>
  </si>
  <si>
    <t>Tiros</t>
  </si>
  <si>
    <t>Tocantins</t>
  </si>
  <si>
    <t>Tocos do Moji</t>
  </si>
  <si>
    <t>Toledo</t>
  </si>
  <si>
    <t>Tombos</t>
  </si>
  <si>
    <t>Três Corações</t>
  </si>
  <si>
    <t>Três Pontas</t>
  </si>
  <si>
    <t>Tumiritinga</t>
  </si>
  <si>
    <t>Tupaciguara</t>
  </si>
  <si>
    <t>Turmalina</t>
  </si>
  <si>
    <t>Turvolândia</t>
  </si>
  <si>
    <t>Ubaí</t>
  </si>
  <si>
    <t>Ubaporanga</t>
  </si>
  <si>
    <t>Umburatiba</t>
  </si>
  <si>
    <t>União de Minas</t>
  </si>
  <si>
    <t>Uruana de Minas</t>
  </si>
  <si>
    <t>Urucânia</t>
  </si>
  <si>
    <t>Urucuia</t>
  </si>
  <si>
    <t>Vargem Alegre</t>
  </si>
  <si>
    <t>Vargem Bonita</t>
  </si>
  <si>
    <t>Vargem Grande do Rio Pardo</t>
  </si>
  <si>
    <t>Varjão de MInas</t>
  </si>
  <si>
    <t>Várzea da Palma</t>
  </si>
  <si>
    <t>Varzelândia</t>
  </si>
  <si>
    <t>Vazante</t>
  </si>
  <si>
    <t>Verdelândia</t>
  </si>
  <si>
    <t>Veredinha</t>
  </si>
  <si>
    <t>Veríssimo</t>
  </si>
  <si>
    <t>Vermelho Novo</t>
  </si>
  <si>
    <t>Vespasiano</t>
  </si>
  <si>
    <t>Vieiras</t>
  </si>
  <si>
    <t>Virgem da Lapa</t>
  </si>
  <si>
    <t>Virgínia</t>
  </si>
  <si>
    <t>Virginópolis</t>
  </si>
  <si>
    <t>Virgolândia</t>
  </si>
  <si>
    <t>Visconde do Rio Branco</t>
  </si>
  <si>
    <t>Volta Grande</t>
  </si>
  <si>
    <t>Wenceslau Braz</t>
  </si>
  <si>
    <t>CESAMA</t>
  </si>
  <si>
    <t>-</t>
  </si>
  <si>
    <t>Sigla</t>
  </si>
  <si>
    <t>MIN</t>
  </si>
  <si>
    <t>MED</t>
  </si>
  <si>
    <t>MAX</t>
  </si>
  <si>
    <t>Construção e Reforma de Edifícios</t>
  </si>
  <si>
    <t>AC</t>
  </si>
  <si>
    <t>Construção de Praças Urbanas, Rodovias, Ferrovias e recapeamento e pavimentação de vias urbanas</t>
  </si>
  <si>
    <t>SG</t>
  </si>
  <si>
    <t>Construção de Redes de Abastecimento de Água, Coleta de Esgoto</t>
  </si>
  <si>
    <t>R</t>
  </si>
  <si>
    <t>Construção e Manutenção de Estações e Redes de Distribuição de Energia Elétrica</t>
  </si>
  <si>
    <t>DF</t>
  </si>
  <si>
    <t>Obras Portuárias, Marítimas e Fluviais</t>
  </si>
  <si>
    <t>L</t>
  </si>
  <si>
    <t>Fornecimento de Materiais e Equipamentos (aquisição indireta - em conjunto com licitação de obras)</t>
  </si>
  <si>
    <t>BDI PAD</t>
  </si>
  <si>
    <t>Fornecimento de Materiais e Equipamentos (aquisição direta)</t>
  </si>
  <si>
    <t>Estudos e Projetos, Planos e Gerenciamento e outros correlatos</t>
  </si>
  <si>
    <t>K1</t>
  </si>
  <si>
    <t>K2</t>
  </si>
  <si>
    <t>K3</t>
  </si>
  <si>
    <t xml:space="preserve">Conforme legislação tributária municipal, definir estimativa de percentual da base de cálculo para o ISS:  </t>
  </si>
  <si>
    <t xml:space="preserve">Sobre a base de cálculo, definir a respectiva alíquota do ISS (entre 2% e 5%):  </t>
  </si>
  <si>
    <t>Tipo de obra</t>
  </si>
  <si>
    <t>Itens</t>
  </si>
  <si>
    <t>Siglas</t>
  </si>
  <si>
    <t>% Adotado</t>
  </si>
  <si>
    <t>Tributos (impostos COFINS 3%, e  PIS 0,65%)</t>
  </si>
  <si>
    <t>CP</t>
  </si>
  <si>
    <t>Tributos (ISS, variável de acordo com o município)</t>
  </si>
  <si>
    <t>ISS</t>
  </si>
  <si>
    <t>Tributos (Contribuição Previdenciária sobre a Receita Bruta - 0% ou 4,5% - Desoneração)</t>
  </si>
  <si>
    <t>CPRB</t>
  </si>
  <si>
    <t>BDI SEM desoneração (Fórmula Acórdão TCU)</t>
  </si>
  <si>
    <t>Os valores de BDI foram calculados com o emprego da fórmula:</t>
  </si>
  <si>
    <t>BDI =</t>
  </si>
  <si>
    <t>Observações</t>
  </si>
  <si>
    <t>Cotações</t>
  </si>
  <si>
    <t>Índices de Retroação</t>
  </si>
  <si>
    <t>NOME</t>
  </si>
  <si>
    <t>DESCRIÇÃO</t>
  </si>
  <si>
    <t>DATA BASE</t>
  </si>
  <si>
    <t>ÍNDICE DT BASE</t>
  </si>
  <si>
    <t>DT COTAÇÃO</t>
  </si>
  <si>
    <t>ÍNDICE DT COT</t>
  </si>
  <si>
    <t>COEFICIENTE</t>
  </si>
  <si>
    <t>Empresas Fornecedoras</t>
  </si>
  <si>
    <t>CONTATO</t>
  </si>
  <si>
    <t>TELEFONE</t>
  </si>
  <si>
    <t>Tipo de Obra</t>
  </si>
  <si>
    <t>Lista de Tipos de Obra</t>
  </si>
  <si>
    <t>Tipo de Obra  - Itens - Siglas</t>
  </si>
  <si>
    <t>Tipo de Obra  - % Adotado BDI</t>
  </si>
  <si>
    <t>Administração Central</t>
  </si>
  <si>
    <t>Seguro e Garantia</t>
  </si>
  <si>
    <t>Risco</t>
  </si>
  <si>
    <t>Despesas Financeiras</t>
  </si>
  <si>
    <t>Lucro</t>
  </si>
  <si>
    <t>BDI1</t>
  </si>
  <si>
    <t>Composições</t>
  </si>
  <si>
    <t>Referências</t>
  </si>
  <si>
    <t>REFERÊNCIA</t>
  </si>
  <si>
    <t>NÍVEL</t>
  </si>
  <si>
    <t>UNIDADE</t>
  </si>
  <si>
    <t>QUANTIDADE</t>
  </si>
  <si>
    <t>VALOR</t>
  </si>
  <si>
    <t>TOTAL</t>
  </si>
  <si>
    <t>CPU-002</t>
  </si>
  <si>
    <t>1.1</t>
  </si>
  <si>
    <t>2.1</t>
  </si>
  <si>
    <t>COT-001</t>
  </si>
  <si>
    <t>m2</t>
  </si>
  <si>
    <t>M2</t>
  </si>
  <si>
    <t>M</t>
  </si>
  <si>
    <t>M3</t>
  </si>
  <si>
    <t>SINAPI 07_2019</t>
  </si>
  <si>
    <t>SETOP Central 04_2019</t>
  </si>
  <si>
    <t>OBSERVAÇÕES</t>
  </si>
  <si>
    <t>Importar Dados de Composições</t>
  </si>
  <si>
    <t>N1</t>
  </si>
  <si>
    <t>N2</t>
  </si>
  <si>
    <t>N3</t>
  </si>
  <si>
    <t>COTAÇÕES</t>
  </si>
  <si>
    <t>3.1</t>
  </si>
  <si>
    <t>3.2</t>
  </si>
  <si>
    <t>Itens do Orçamento</t>
  </si>
  <si>
    <t>PREÇO (R$) SEM BDI</t>
  </si>
  <si>
    <t>PREÇO (R$) COM BDI</t>
  </si>
  <si>
    <t>BDI</t>
  </si>
  <si>
    <t>COMPOSIÇÕES</t>
  </si>
  <si>
    <t>BDI2</t>
  </si>
  <si>
    <t>VALORBDI</t>
  </si>
  <si>
    <t>TOTALBDI</t>
  </si>
  <si>
    <t>Importar Dados do Orçamento</t>
  </si>
  <si>
    <t>CPU-001</t>
  </si>
  <si>
    <t>VALOR DOS SERVIÇOS</t>
  </si>
  <si>
    <t>R$</t>
  </si>
  <si>
    <t>PESO %</t>
  </si>
  <si>
    <t>MÊS 1</t>
  </si>
  <si>
    <t>MÊS 2</t>
  </si>
  <si>
    <t>Item</t>
  </si>
  <si>
    <t>Bairro</t>
  </si>
  <si>
    <t>Pavimentação</t>
  </si>
  <si>
    <t>Rede de Drenagem</t>
  </si>
  <si>
    <t>Rede de Saneamento</t>
  </si>
  <si>
    <t>Comprimento</t>
  </si>
  <si>
    <t>Largura</t>
  </si>
  <si>
    <t>Área</t>
  </si>
  <si>
    <t>Diâmetro</t>
  </si>
  <si>
    <t>(m)</t>
  </si>
  <si>
    <t>(m2)</t>
  </si>
  <si>
    <t>(mm)</t>
  </si>
  <si>
    <t>Total</t>
  </si>
  <si>
    <t>Memória de Cálculo</t>
  </si>
  <si>
    <t>MEMÓRIA DE CÁLCULO</t>
  </si>
  <si>
    <t>MÊS 3</t>
  </si>
  <si>
    <t>Rua / Avenida / Trecho</t>
  </si>
  <si>
    <t>TOTAL ACUMULADO</t>
  </si>
  <si>
    <t>INFORMAÇÕES GERAIS</t>
  </si>
  <si>
    <t>Código</t>
  </si>
  <si>
    <t>Descrição</t>
  </si>
  <si>
    <t>Unid.</t>
  </si>
  <si>
    <t>Quantidade Prevista</t>
  </si>
  <si>
    <r>
      <t>Município:</t>
    </r>
    <r>
      <rPr>
        <sz val="11"/>
        <rFont val="Arial"/>
        <family val="2"/>
      </rPr>
      <t xml:space="preserve"> Abadia dos Dourados</t>
    </r>
  </si>
  <si>
    <r>
      <t>Projeto:</t>
    </r>
    <r>
      <rPr>
        <sz val="11"/>
        <rFont val="Arial"/>
        <family val="2"/>
      </rPr>
      <t xml:space="preserve"> Construção do Cemitério Municipal</t>
    </r>
  </si>
  <si>
    <r>
      <t>Responsável Técnico:</t>
    </r>
    <r>
      <rPr>
        <sz val="11"/>
        <rFont val="Arial"/>
        <family val="2"/>
      </rPr>
      <t xml:space="preserve"> Zeca Diabo</t>
    </r>
  </si>
  <si>
    <r>
      <t>Nº CREA/CAU:</t>
    </r>
    <r>
      <rPr>
        <sz val="11"/>
        <rFont val="Arial"/>
        <family val="2"/>
      </rPr>
      <t xml:space="preserve"> 123.666-01</t>
    </r>
  </si>
  <si>
    <r>
      <t>Data:</t>
    </r>
    <r>
      <rPr>
        <sz val="11"/>
        <rFont val="Arial"/>
        <family val="2"/>
      </rPr>
      <t xml:space="preserve"> 04/12/2019</t>
    </r>
  </si>
  <si>
    <t>PLANILHA ORÇAMENTÁRIA</t>
  </si>
  <si>
    <t>BDI
REF.</t>
  </si>
  <si>
    <t>Preço (R$)</t>
  </si>
  <si>
    <t>Sem BDI</t>
  </si>
  <si>
    <t>Com BDI</t>
  </si>
  <si>
    <t>Unitário</t>
  </si>
  <si>
    <t>Referências de Preços</t>
  </si>
  <si>
    <t>LOCALIZAÇÃO DAS OBRAS</t>
  </si>
  <si>
    <t>Rua/Avenida/Trecho</t>
  </si>
  <si>
    <t>Área
(m²)</t>
  </si>
  <si>
    <t>Diâmetro
(mm)</t>
  </si>
  <si>
    <t>Comprimento
(m)</t>
  </si>
  <si>
    <t>COMPOSIÇÃO DE PREÇOS UNITÁRIOS - CPU</t>
  </si>
  <si>
    <t>BDI 1</t>
  </si>
  <si>
    <t>Declaro para os devidos fins que o regime de Contribuição Previdenciária sobre a Receita Bruta adotado para elaboração do orçamento foi SEM DESONERAÇÃO, e que esta é a alternativa mais adequada para a Administração Pública.</t>
  </si>
  <si>
    <t>BDI 2</t>
  </si>
  <si>
    <t>Nome</t>
  </si>
  <si>
    <t>Data Base</t>
  </si>
  <si>
    <t>Índice
Data Base</t>
  </si>
  <si>
    <t>Data da Cotação</t>
  </si>
  <si>
    <t>Índice
Data Cotação</t>
  </si>
  <si>
    <t>Coeficiente</t>
  </si>
  <si>
    <t>Telefone</t>
  </si>
  <si>
    <t>Contato</t>
  </si>
  <si>
    <t>Unidade</t>
  </si>
  <si>
    <t>Índice Retro</t>
  </si>
  <si>
    <t>Empresa</t>
  </si>
  <si>
    <t>COT-002</t>
  </si>
  <si>
    <t>Valor (R$)</t>
  </si>
  <si>
    <t>CRONOGRAMA FÍSICO E FINANCEIRO</t>
  </si>
  <si>
    <t>Grandes Itens (Etapas da obra)</t>
  </si>
  <si>
    <t>Valor dos Serviços</t>
  </si>
  <si>
    <t>Peso %</t>
  </si>
  <si>
    <t>MÊS 4</t>
  </si>
  <si>
    <t>MÊS 5</t>
  </si>
  <si>
    <t>MÊS 6</t>
  </si>
  <si>
    <t>MÊS 7</t>
  </si>
  <si>
    <t>MÊS 8</t>
  </si>
  <si>
    <t>MÊS 9</t>
  </si>
  <si>
    <t>MÊS 10</t>
  </si>
  <si>
    <t>MÊS 11</t>
  </si>
  <si>
    <t>MÊS 12</t>
  </si>
  <si>
    <t>MÊS 13</t>
  </si>
  <si>
    <t>MÊS 14</t>
  </si>
  <si>
    <t>MÊS 15</t>
  </si>
  <si>
    <t>MÊS 16</t>
  </si>
  <si>
    <t>MÊS 17</t>
  </si>
  <si>
    <t>MÊS 18</t>
  </si>
  <si>
    <t>MÊS 19</t>
  </si>
  <si>
    <t>MÊS 20</t>
  </si>
  <si>
    <t>MÊS 21</t>
  </si>
  <si>
    <t>MÊS 22</t>
  </si>
  <si>
    <t>MÊS 23</t>
  </si>
  <si>
    <t>MÊS 24</t>
  </si>
  <si>
    <t>MÊS 25</t>
  </si>
  <si>
    <t>MÊS 26</t>
  </si>
  <si>
    <t>MÊS 27</t>
  </si>
  <si>
    <t>MÊS 28</t>
  </si>
  <si>
    <t>MÊS 29</t>
  </si>
  <si>
    <t>MÊS 30</t>
  </si>
  <si>
    <t>MÊS 31</t>
  </si>
  <si>
    <t>MÊS 32</t>
  </si>
  <si>
    <t>MÊS 33</t>
  </si>
  <si>
    <t>MÊS 34</t>
  </si>
  <si>
    <t>MÊS 35</t>
  </si>
  <si>
    <t>MÊS 36</t>
  </si>
  <si>
    <t>MÊS 37</t>
  </si>
  <si>
    <t>MÊS 38</t>
  </si>
  <si>
    <t>MÊS 39</t>
  </si>
  <si>
    <t>MÊS 40</t>
  </si>
  <si>
    <t>MÊS 41</t>
  </si>
  <si>
    <t>MÊS 42</t>
  </si>
  <si>
    <t>MÊS 43</t>
  </si>
  <si>
    <t>MÊS 44</t>
  </si>
  <si>
    <t>MÊS 45</t>
  </si>
  <si>
    <t>MÊS 46</t>
  </si>
  <si>
    <t>MÊS 47</t>
  </si>
  <si>
    <t>MÊS 48</t>
  </si>
  <si>
    <t>MÊS 49</t>
  </si>
  <si>
    <t>MÊS 50</t>
  </si>
  <si>
    <t>MÊS 51</t>
  </si>
  <si>
    <t>MÊS 52</t>
  </si>
  <si>
    <t>MÊS 53</t>
  </si>
  <si>
    <t>MÊS 54</t>
  </si>
  <si>
    <t>MÊS 55</t>
  </si>
  <si>
    <t>MÊS 56</t>
  </si>
  <si>
    <t>MÊS 57</t>
  </si>
  <si>
    <t>MÊS 58</t>
  </si>
  <si>
    <t>MÊS 59</t>
  </si>
  <si>
    <t>MÊS 60</t>
  </si>
  <si>
    <t>Qtde Prevista</t>
  </si>
  <si>
    <t>Média / Mediana</t>
  </si>
  <si>
    <t>(1 + AC + SG + R) * (1 + DF) * (1 + L)</t>
  </si>
  <si>
    <t>BDI 1 - BENEFÍCIOS E DESPESAS INDIRETAS 1</t>
  </si>
  <si>
    <t>BDI 2 - BENEFÍCIOS E DESPESAS INDIRETAS 2</t>
  </si>
  <si>
    <t>ORÇAMENTO</t>
  </si>
  <si>
    <t>CRONOGRAMA FÍSICO-FINANCEIRO</t>
  </si>
  <si>
    <t>LOCALIZAÇÃO</t>
  </si>
  <si>
    <t>Quantidade</t>
  </si>
  <si>
    <t xml:space="preserve">DIFERENÇA </t>
  </si>
  <si>
    <t>DE VALOR</t>
  </si>
  <si>
    <t>Informações Gerais</t>
  </si>
  <si>
    <t>UNITÁRIO</t>
  </si>
  <si>
    <t>Importar Dados do Orçamento - Licitação</t>
  </si>
  <si>
    <t>SOMA</t>
  </si>
  <si>
    <t>FÓRMULA</t>
  </si>
  <si>
    <t>P - Projeto</t>
  </si>
  <si>
    <t>L - Licitação</t>
  </si>
  <si>
    <t>M - Medição</t>
  </si>
  <si>
    <t>Modo Ativo:</t>
  </si>
  <si>
    <t>Modos</t>
  </si>
  <si>
    <t>Obra</t>
  </si>
  <si>
    <t>Contrato BDMG Nº</t>
  </si>
  <si>
    <t>Nº Contrato Licitado</t>
  </si>
  <si>
    <t>Período</t>
  </si>
  <si>
    <t>A</t>
  </si>
  <si>
    <t>Data</t>
  </si>
  <si>
    <t>Total Acumulado</t>
  </si>
  <si>
    <t>LOCALIZAÇÃO DAS OBRAS POR MEDIÇÃO - PAVIMENTAÇÃO</t>
  </si>
  <si>
    <t>%
Projeto</t>
  </si>
  <si>
    <t>Responsável Técnico Fiscal</t>
  </si>
  <si>
    <t>Responsável Técnico Executor</t>
  </si>
  <si>
    <t>Última Medição</t>
  </si>
  <si>
    <t>LOCALIZAÇÃO DAS OBRAS POR MEDIÇÃO - DRENAGEM</t>
  </si>
  <si>
    <t>Drenagem</t>
  </si>
  <si>
    <t>LOCALIZAÇÃO DAS OBRAS POR MEDIÇÃO - SANEAMENTO</t>
  </si>
  <si>
    <t>Saneamento</t>
  </si>
  <si>
    <t>MEDIÇÃO</t>
  </si>
  <si>
    <t>PREÇO
UNITÁRIO
A</t>
  </si>
  <si>
    <t>QUANTIDADE
PREVISTA
TOTAL
B</t>
  </si>
  <si>
    <t>QUANTIDADE
EXECUTADA
NESTA MEDIÇÃO
C</t>
  </si>
  <si>
    <t>QUANTIDADE
EXECUTADA
ACUMULADA
D</t>
  </si>
  <si>
    <t>VALOR (R$)
PREVISTO
TOTAL
AxB</t>
  </si>
  <si>
    <t>VALOR (R$)
EXECUTADO
NESTA MEDIÇÃO
AxC</t>
  </si>
  <si>
    <t>VALOR (R$)
EXECUTADO
ACUMULADO
AxD</t>
  </si>
  <si>
    <t>PLANILHA DE MEDIÇÃO</t>
  </si>
  <si>
    <r>
      <t xml:space="preserve">Discriminação
</t>
    </r>
    <r>
      <rPr>
        <i/>
        <sz val="11"/>
        <rFont val="Arial"/>
        <family val="2"/>
      </rPr>
      <t>Conforme Planilha Orçamentária Licitada e suas alterações</t>
    </r>
  </si>
  <si>
    <t>Preço
Unitário
A</t>
  </si>
  <si>
    <t>Quantidade
Prevista
Total
B</t>
  </si>
  <si>
    <t>Quantidade
Executada
Nesta Medição
C</t>
  </si>
  <si>
    <t>Quantidade
Executada
Acumulada
D</t>
  </si>
  <si>
    <t>Valor (R$)
Previsto
Total
AxB</t>
  </si>
  <si>
    <t>Valor (R$)
Executado
Nesta Medição
AxC</t>
  </si>
  <si>
    <t>Valor (R$)
Executado
Acumulado
AxD</t>
  </si>
  <si>
    <t>Regime Previdenciário Previsto para a Obra</t>
  </si>
  <si>
    <t>VALOR UNIT.</t>
  </si>
  <si>
    <t>UNIT. REF.</t>
  </si>
  <si>
    <t xml:space="preserve">DIFERENÇA EM </t>
  </si>
  <si>
    <t>PERCENTUAL</t>
  </si>
  <si>
    <t>09.111.318/0001-14</t>
  </si>
  <si>
    <t>Ibilux</t>
  </si>
  <si>
    <t>(19)3813-8800</t>
  </si>
  <si>
    <t>Mônica</t>
  </si>
  <si>
    <t>08.761.664/0001-85</t>
  </si>
  <si>
    <t>Pavers</t>
  </si>
  <si>
    <t>(31)3324-3415</t>
  </si>
  <si>
    <t>Rodolfo Dutra</t>
  </si>
  <si>
    <t>26.909.869/0001-47</t>
  </si>
  <si>
    <t>Pollo Fundidos</t>
  </si>
  <si>
    <t>(37)9812-9590</t>
  </si>
  <si>
    <t>Arnaldo Antunes</t>
  </si>
  <si>
    <t>13.661.778/0001-93</t>
  </si>
  <si>
    <t>Solar Livre</t>
  </si>
  <si>
    <t>(35)3474-0880</t>
  </si>
  <si>
    <t>Amanda Ferreira</t>
  </si>
  <si>
    <t>00.860.887/0001-98</t>
  </si>
  <si>
    <t>Blojaf</t>
  </si>
  <si>
    <t>(31)3514-1200</t>
  </si>
  <si>
    <t>Robert Vieira</t>
  </si>
  <si>
    <t>18.947.568/0001-80</t>
  </si>
  <si>
    <t>Portal Solar</t>
  </si>
  <si>
    <t>(11)5090-5560</t>
  </si>
  <si>
    <t>Ronaldo Vera</t>
  </si>
  <si>
    <t>20.303.040/0001-10</t>
  </si>
  <si>
    <t>Lasled</t>
  </si>
  <si>
    <t>(19)2121-9060</t>
  </si>
  <si>
    <t>Roberta Antonine</t>
  </si>
  <si>
    <t>08.821.528/0001-33</t>
  </si>
  <si>
    <t>World Clean</t>
  </si>
  <si>
    <t>(11)2317-9739</t>
  </si>
  <si>
    <t>Laura Pontes</t>
  </si>
  <si>
    <t>02.846.286/0001-56</t>
  </si>
  <si>
    <t>Metalurgica Dragão</t>
  </si>
  <si>
    <t>(37)3381-1750</t>
  </si>
  <si>
    <t>Thais Oliveira</t>
  </si>
  <si>
    <t>POSTE SOLAR GERADOR ENERGIA AUTONOMO COM LUMINÁRIA 12V</t>
  </si>
  <si>
    <t>un</t>
  </si>
  <si>
    <t>14/11/2019</t>
  </si>
  <si>
    <t>PISO INTERTRAVADO TIPO TANGRAM</t>
  </si>
  <si>
    <t>COT-003</t>
  </si>
  <si>
    <t>LIXEIRA REDONDA EM TELA MOEDA - FORNECIMENTO E INSTALAÇÃO</t>
  </si>
  <si>
    <t>COT-004</t>
  </si>
  <si>
    <t>INSTALAÇÕES HIDRÁULICAS</t>
  </si>
  <si>
    <t>COT-005</t>
  </si>
  <si>
    <t>BICO GEISER</t>
  </si>
  <si>
    <t>COT-006</t>
  </si>
  <si>
    <t>BICO ARTICULADO</t>
  </si>
  <si>
    <t>COT-007</t>
  </si>
  <si>
    <t>CASA DE MÁQUINAS (1,20X1,50X0,50)</t>
  </si>
  <si>
    <t>COT-008</t>
  </si>
  <si>
    <t>JARDINAGEM E PAISAGISMO</t>
  </si>
  <si>
    <t>Pavimentação da Avenida Teresa Cristina</t>
  </si>
  <si>
    <t>SINAPI 11_2019</t>
  </si>
  <si>
    <t>SETOP Sul 08_2019</t>
  </si>
  <si>
    <t>SERVIÇOS PRELIMINARES</t>
  </si>
  <si>
    <t>IIO-PLA-005</t>
  </si>
  <si>
    <t>74209/1</t>
  </si>
  <si>
    <t>IIO-CON-045</t>
  </si>
  <si>
    <t>CONTAINER (6,0X2,3X2,5M) COM ISOLAMENTO TÉRMICO - DEPÓSITO E FERRAMENTARIA COM LAVATÓRIO</t>
  </si>
  <si>
    <t>DEM-PIS-040</t>
  </si>
  <si>
    <t>DEMOLIÇÃO DE PASSEIO OU LAJE DE CONCRETO COM EQUIPAMENTO PNEUMÁTICO, INCLUSIVE AFASTAMENTO</t>
  </si>
  <si>
    <t>TER-REG-010</t>
  </si>
  <si>
    <t>REGULARIZAÇÃO E COMPACTAÇÃO DE TERRENO COM PLACA VIBRATÓRIA</t>
  </si>
  <si>
    <t>DEM-PIS-065</t>
  </si>
  <si>
    <t>DEMOLIÇÃO DE PAVIMENTO PARALELEPÍPEDO REJUNTADOS COM AREIA INCLUSIVE AFASTAMENTO E EMPILHAMENTO</t>
  </si>
  <si>
    <t>TRA-CAÇ-015</t>
  </si>
  <si>
    <t>TRANSPORTE DE MATERIAL DEMOLIDO EM CAÇAMBA</t>
  </si>
  <si>
    <t>SINALIZAÇÃO HORIZONTAL</t>
  </si>
  <si>
    <t>SINALIZAÇÃO VERTICAL</t>
  </si>
  <si>
    <t>PLACA DE AÇO CARBONO COM PELÍCULA REFLETIVA GRAU TÉCNICO TIPO I DA ABNT - PLACA QUADRADA (EXECUÇÃO, INCLUINDO FORNECIMENTO E TRANSPORTE DE TODOS OS MATERIAIS, INCLUSIVE POSTE DE SUSTENTAÇÃO)</t>
  </si>
  <si>
    <t>PLACA DE AÇO CARBONO COM PELÍCULA REFLETIVA GRAU TÉCNICO TIPO I DA ABNT - PLACA RETANGULAR (EXECUÇÃO, INCLUINDO FORNECIMENTO E TRANSPORTE DE TODOS OS MATERIAIS, INCLUSIVE POSTE DE SUSTENTAÇÃO)</t>
  </si>
  <si>
    <t>PLACA DE AÇO CARBONO COM PELÍCULA REFLETIVA GRAU TÉCNICO TIPO I DA ABNT - PLACA CIRCULAR (EXECUÇÃO, INCLUINDO FORNECIMENTO E TRANSPORTE DE TODOS OS MATERIAIS, INCLUSIVE POSTE DE SUSTENTAÇÃO)</t>
  </si>
  <si>
    <t>COLOCAÇÃO DE PLACAS</t>
  </si>
  <si>
    <t>PAVIMENTAÇÃO</t>
  </si>
  <si>
    <t>EXECUÇÃO DE CALÇAMENTO EM BLOQUETE - E = 8 CM - FCK = 35 MPA, INCLUINDO FORNECIMENTO E TRANSPORTE DE TODOS OS MATERIAIS, COLCHÃO DE ASSENTAMENTO E = 6 CM</t>
  </si>
  <si>
    <t>MEIO-FIO COM SARJETA, EXECUTADO C/EXTRUSORA (SARJETA 30X8CM MEIO-FIO 15X10CM X H=23CM), INCLUI ESCAVAÇÃO E ACERTO FAIXA 0,45M</t>
  </si>
  <si>
    <t>DRENAGEM</t>
  </si>
  <si>
    <t xml:space="preserve">PASSEIO / ACESSIBILIDADE </t>
  </si>
  <si>
    <t>EXECUÇÃO DE PASSEIO (CALÇADA) OU PISO DE CONCRETO COM CONCRETO MOLDADO IN LOCO, FEITO EM OBRA, ACABAMENTO CONVENCIONAL, NÃO ARMADO. AF_07/2016</t>
  </si>
  <si>
    <t>PISO PODOTÁTIL DE CONCRETO, DIRECIONAL, APLICADO EM PISO (40X40CM) COM JUNTA SECA, COR VERMELHO/AMARELO, ASSENTAMENTO COM ARGAMASSA INDUSTRIALIZADA, INCLUSIVE FORNECIMENTO E INSTALAÇÃO</t>
  </si>
  <si>
    <t>PISO PODOTÁTIL DE CONCRETO, ALERTA, APLICADO EM PISO (40X40CM) COM JUNTA SECA, COR VERMELHO/AMARELO, ASSENTAMENTO COM ARGAMASSA INDUSTRIALIZADA, INCLUSIVE FORNECIMENTO E INSTALAÇÃO</t>
  </si>
  <si>
    <t>RAMPA PARA ACESSO DE DEFICIENTE, EM CONCRETO SIMPLES FCK = 25 MPA, DESEMPENADA, COM PINTURA INDICATIVA, 02 DEMÃOS</t>
  </si>
  <si>
    <t>PISO DE CONCRETO PRÉ-MOLDADO INTERTRAVADO E = 8 CM - FCK = 35 MPA, INCLUINDO FORNECIMENTO E TRANSPORTE DE TODOS OS MATERIAIS, COLCHÃO DE ASSENTAMENTO E = 6 CM</t>
  </si>
  <si>
    <t>CALÇAMENTO</t>
  </si>
  <si>
    <t>EXECUÇÃO DE VIA EM PISO INTERTRAVADO, COM BLOCO RETANGULAR DE 20 X 10 CM, ESPESSURA 10 CM. AF_12/2015</t>
  </si>
  <si>
    <t>FONTE LUMINOSA</t>
  </si>
  <si>
    <t>ALVENARIA DE VEDAÇÃO COM BLOCO DE CONCRETO, ESP. 14CM, PARA REVESTIMENTO, INCLUSIVE ARGAMASSA PARA ASSENTAMENTO</t>
  </si>
  <si>
    <t>CHAPISCO COM ARGAMASSA, TRAÇO 1:3 (CIMENTO E AREIA), ESP. 5MM, APLICADO EM ALVENARIA COM PENEIRA, PREPARO MECÂNICO</t>
  </si>
  <si>
    <t>REBOCO COM ARGAMASSA, TRAÇO 1:2:8 (CIMENTO, CAL E AREIA), ESP. 20MM, APLICAÇÃO MANUAL, PREPARO MECÂNICO</t>
  </si>
  <si>
    <t>PINTURA ACRÍLICA EM PAREDE, DUAS (2) DEMÃOS, INCLUSIVE UMA (1) DEMÃO DE MASSA CORRIDA (PVA), EXCLUSIVE SELADOR ACRÍLICO</t>
  </si>
  <si>
    <t>FORNECIMENTO DE CONCRETO NÃO ESTRUTURAL, PREPARADO EM OBRA COM BETONEIRA, COM FCK 9 MPA, INCLUSIVE LANÇAMENTO, ADENSAMENTO E ACABAMENTO</t>
  </si>
  <si>
    <t>IMPERMEABILIZAÇÃO COM MANTA ASFÁLTICA PRÉ-FABRICADA, E = 4 MM</t>
  </si>
  <si>
    <t>REVESTIMENTO COM PASTILHA DE VIDRO (VIDROTIL), ASSENTADO COM ARGAMASSA PRÉ-FABRICADA, INCLUSIVE REJUNTAMENTO</t>
  </si>
  <si>
    <t>MOTO-BOMBA 0,5 CV VM = 5M3/H 1 1/2" R = 1 1/2", TRIFÁSICA</t>
  </si>
  <si>
    <t>QUADRO DE COMANDO PARA BOMBA P = 0,5 CV, RECALQUE</t>
  </si>
  <si>
    <t>EDIFICAÇÃO PALCO</t>
  </si>
  <si>
    <t>LOCAÇÃO DA OBRA (GABARITO)</t>
  </si>
  <si>
    <t>KG</t>
  </si>
  <si>
    <t>PILAR EM CONCRETO APARENTE 20 MPA, INCLUSIVE ARMAÇÃO, FORMA PLASTIFICADA E DESFORMA</t>
  </si>
  <si>
    <t>LAJE PRÉ-MOLDADA, A REVESTIR, INCLUSIVE CAPEAMENTO E = 4 CM, SC = 300 KG/M2, L = 5,00 M</t>
  </si>
  <si>
    <t>FORNECIMENTO DE CONCRETO ESTRUTURAL, PREPARADO EM OBRA, COM FCK 25 MPA, INCLUSIVE LANÇAMENTO, ADENSAMENTO E ACABAMENTO</t>
  </si>
  <si>
    <t>ALVENARIA DE VEDAÇÃO COM BLOCO DE CONCRETO, ESP. 9CM, PARA REVESTIMENTO, INCLUSIVE ARGAMASSA PARA ASSENTAMENTO</t>
  </si>
  <si>
    <t>PISO EM CONCRETO, USINADO CONVENCIONAL, FCK 15MPA, COM TELA SOLDADA NERVURADA TIPO Q-138, ACABAMENTO POLÍDO EM NÍVEL ZERO, ESP. 10CM, INCLUSIVE FORNECIMENTO, LANÇAMENTO, ADENSAMENTO, EXCLUSIVE JUNTA DE DILATAÇÃO</t>
  </si>
  <si>
    <t>ESTRUTURA DE AÇO PARA COBERTURA EM ARCO , ESPAÇAMENTO ENTRE ARCOS 4 M, VÃO 15 M</t>
  </si>
  <si>
    <t>COBERTURA EM TELHA METÁLICA GALVANIZADA TRAPEZOIDAL, TIPO DUPLA TERMOACÚSTICA COM DUAS FACES TRAPEZOIDAIS, ESP. 0,43MM, PREENCHIMENTO EM POLIESTIRENO EXPANDIDO/ISOPOR COM ESP. 30MM, ACABAMENTO NATURAL, INCLUSIVE ACESSÓRIOS PARA FIXAÇÃO, FORNECIMENTO E INSTALAÇÃO</t>
  </si>
  <si>
    <t>INSTALAÇÕES ELÉTRICAS</t>
  </si>
  <si>
    <t>PONTO DE LUZ EMBUTIDO, INCLUINDO ELETRODUTO DE PVC RÍGIDO E CAIXA COM ESPELHO (POR UNIDADE)</t>
  </si>
  <si>
    <t>URBANIZAÇÃO</t>
  </si>
  <si>
    <t>PLANTIO DE GRAMA ESMERALDA EM PLACAS, INCLUSIVE TERRA VEGETAL E CONSERVAÇÃO POR 30 DIAS</t>
  </si>
  <si>
    <t>CONJUNTO DE MESA E BANCOS DE CONCRETO PARA JOGOS (02 BANCOS EM ARCO COM D INTERNO = 130 CM E H = 43 CM E MESA COM D = 80 CM, E = 8 CM E H = 75 CM)</t>
  </si>
  <si>
    <t>CJ</t>
  </si>
  <si>
    <t>BANCO DE JARDIM EM CONCRETO APARENTE, ACABAMENTO EM VERNIZ, E = 8 CM, 200 X 40 X 55 CM, SEM ENCOSTO</t>
  </si>
  <si>
    <t>SERVIÇOS FINAIS</t>
  </si>
  <si>
    <t>FORNECIMENTO E COLOCAÇÃO DE PLACA DE OBRA EM CHAPA GALVANIZADA (3,00 X 1,5 0 M) - EM CHAPA GALVANIZADA 0,26 AFIXADAS COM REBITES 540 E PARAFUSOS 3/8, EM ESTRUTURA METÁLICA VIGA U 2" ENRIJECIDA COM METALON 20 X 20, SUPORTE EM EUCALIPTO AUTOCLAVADO PINTADAS</t>
  </si>
  <si>
    <t>U</t>
  </si>
  <si>
    <t>PLACA DE OBRA EM CHAPA DE ACO GALVANIZADO</t>
  </si>
  <si>
    <t>MÊS</t>
  </si>
  <si>
    <t>SINALIZACAO HORIZONTAL COM TINTA RETRORREFLETIVA A BASE DE RESINA ACRILICA COM MICROESFERAS DE VIDRO</t>
  </si>
  <si>
    <t>ESCAVAÇÃO MANUAL DE VALAS H &lt;= 1,50 M</t>
  </si>
  <si>
    <t>APILOAMENTO DO FUNDO DE VALAS COM SOQUETE</t>
  </si>
  <si>
    <t>FORNECIMENTO DE CONCRETO ESTRUTURAL, PREPARADO EM OBRA, COM FCK 20 MPA, INCLUSIVE LANÇAMENTO, ADENSAMENTO E ACABAMENTO</t>
  </si>
  <si>
    <t>GUIA (MEIO-FIO) E SARJETA CONJUGADOS DE CONCRETO, MOLDADA  IN LOCO  EM TRECHO RETO COM EXTRUSORA, 45 CM BASE (15 CM BASE DA GUIA + 30 CM BASE DA SARJETA) X 22 CM ALTURA. AF_06/2016</t>
  </si>
  <si>
    <t>REGULARIZAÇÃO E COMPACTAÇÃO DE SUBLEITO DE SOLO  PREDOMINANTEMENTE ARGILOSO. AF_11/2019</t>
  </si>
  <si>
    <t>CAMADA DE REGULARIZAÇÃO COM ARGAMASSA, TRAÇO 1:3 (CIMENTO E AREIA), ESP. 30MM, APLICAÇÃO MANUAL, PREPARO MECÂNICO</t>
  </si>
  <si>
    <t>PROTEÇÃO MECÂNICA COM ARGAMASSA, TRAÇO 1:3 (CIMENTO E AREIA), ESP. 15MM, APLICAÇÃO MANUAL, PREPARO MECÂNICO</t>
  </si>
  <si>
    <t>FORMA E DESFORMA DE TÁBUA E SARRAFO, REAPROVEITAMENTO (3X), EXCLUSIVE ESCORAMENTO</t>
  </si>
  <si>
    <t>CORTE, DOBRA E MONTAGEM DE AÇO CA-50 DIÂMETRO (6,3MM A 12,5MM)</t>
  </si>
  <si>
    <t>ARMADURA DE TELA DE AÇO CA-60 B SOLDADA TIPO Q-138 (DIÂMETRO DO FIO: 4,20 MM / DIMENSÕES DA TRAMA: 100 X 100 MM / TIPO DA MALHA: QUADRANGULAR )</t>
  </si>
  <si>
    <t>LIMPEZA FINAL PARA ENTREGA DA OBRA</t>
  </si>
  <si>
    <t>1.2</t>
  </si>
  <si>
    <t>1.3</t>
  </si>
  <si>
    <t>1.4</t>
  </si>
  <si>
    <t>1.5</t>
  </si>
  <si>
    <t>1.6</t>
  </si>
  <si>
    <t>1.7</t>
  </si>
  <si>
    <t>2.2</t>
  </si>
  <si>
    <t>2.3</t>
  </si>
  <si>
    <t>2.4</t>
  </si>
  <si>
    <t>2.5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</si>
  <si>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</si>
  <si>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</si>
  <si>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</si>
  <si>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</si>
  <si>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</si>
  <si>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</si>
  <si>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</si>
  <si>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</si>
  <si>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</si>
  <si>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3.12</t>
  </si>
  <si>
    <t>3.13</t>
  </si>
  <si>
    <t>4.1</t>
  </si>
  <si>
    <t>4.2</t>
  </si>
  <si>
    <t>5.1</t>
  </si>
  <si>
    <t>6.1</t>
  </si>
  <si>
    <t>6.2</t>
  </si>
  <si>
    <t>6.3</t>
  </si>
  <si>
    <t>6.4</t>
  </si>
  <si>
    <t>6.5</t>
  </si>
  <si>
    <t>6.6</t>
  </si>
  <si>
    <t>6.7</t>
  </si>
  <si>
    <t>6.8</t>
  </si>
  <si>
    <t>7.1</t>
  </si>
  <si>
    <t>7.2</t>
  </si>
  <si>
    <t>8.1</t>
  </si>
  <si>
    <t>8.2</t>
  </si>
  <si>
    <t>8.3</t>
  </si>
  <si>
    <t>8.4</t>
  </si>
  <si>
    <t>8.5</t>
  </si>
  <si>
    <t>8.6</t>
  </si>
  <si>
    <t>8.7</t>
  </si>
  <si>
    <t>8.8</t>
  </si>
  <si>
    <t>8.9</t>
  </si>
  <si>
    <t>8.10</t>
  </si>
  <si>
    <t>8.11</t>
  </si>
  <si>
    <t>8.12</t>
  </si>
  <si>
    <t>8.13</t>
  </si>
  <si>
    <t>8.14</t>
  </si>
  <si>
    <t>8.15</t>
  </si>
  <si>
    <t>8.16</t>
  </si>
  <si>
    <t>9.1</t>
  </si>
  <si>
    <t>9.2</t>
  </si>
  <si>
    <t>9.3</t>
  </si>
  <si>
    <t>9.4</t>
  </si>
  <si>
    <t>9.5</t>
  </si>
  <si>
    <t>9.6</t>
  </si>
  <si>
    <t>9.7</t>
  </si>
  <si>
    <t>9.8</t>
  </si>
  <si>
    <t>9.9</t>
  </si>
  <si>
    <t>9.10</t>
  </si>
  <si>
    <t>9.11</t>
  </si>
  <si>
    <t>9.12</t>
  </si>
  <si>
    <t>9.13</t>
  </si>
  <si>
    <t>9.14</t>
  </si>
  <si>
    <t>9.15</t>
  </si>
  <si>
    <t>10.1</t>
  </si>
  <si>
    <t>10.2</t>
  </si>
  <si>
    <t>11.1</t>
  </si>
  <si>
    <t>11.2</t>
  </si>
  <si>
    <t>11.3</t>
  </si>
  <si>
    <t>11.4</t>
  </si>
  <si>
    <t>12.1</t>
  </si>
  <si>
    <t>BDI1 = 24,00</t>
  </si>
  <si>
    <t>Avenida Tereza Cristina</t>
  </si>
  <si>
    <t>Salgado Filho</t>
  </si>
  <si>
    <t>Nova Gameleira</t>
  </si>
  <si>
    <t>Barreiro</t>
  </si>
  <si>
    <t>Betânia</t>
  </si>
  <si>
    <r>
      <t>Município:</t>
    </r>
    <r>
      <rPr>
        <sz val="11"/>
        <rFont val="Arial"/>
        <family val="2"/>
      </rPr>
      <t xml:space="preserve"> Belo Horizonte</t>
    </r>
  </si>
  <si>
    <r>
      <t>Data:</t>
    </r>
    <r>
      <rPr>
        <sz val="11"/>
        <rFont val="Arial"/>
        <family val="2"/>
      </rPr>
      <t xml:space="preserve"> 06/03/2020</t>
    </r>
  </si>
  <si>
    <t>BDI2 = 22,49</t>
  </si>
  <si>
    <r>
      <t>Obra:</t>
    </r>
    <r>
      <rPr>
        <sz val="11"/>
        <rFont val="Arial"/>
        <family val="2"/>
      </rPr>
      <t xml:space="preserve"> Pavimentação da Avenida Teresa Cristina</t>
    </r>
  </si>
  <si>
    <r>
      <t>Representante do Município:</t>
    </r>
    <r>
      <rPr>
        <sz val="11"/>
        <rFont val="Arial"/>
        <family val="2"/>
      </rPr>
      <t xml:space="preserve"> Alexandre Kaliu</t>
    </r>
  </si>
  <si>
    <r>
      <t>Empresa Vencedora:</t>
    </r>
    <r>
      <rPr>
        <sz val="11"/>
        <rFont val="Arial"/>
        <family val="2"/>
      </rPr>
      <t xml:space="preserve"> Engesolo</t>
    </r>
  </si>
  <si>
    <r>
      <t>Nº do Contrato Licitado:</t>
    </r>
    <r>
      <rPr>
        <sz val="11"/>
        <rFont val="Arial"/>
        <family val="2"/>
      </rPr>
      <t xml:space="preserve"> 15/2019</t>
    </r>
  </si>
  <si>
    <r>
      <t>Representante da Empresa:</t>
    </r>
    <r>
      <rPr>
        <sz val="11"/>
        <rFont val="Arial"/>
        <family val="2"/>
      </rPr>
      <t xml:space="preserve"> Wagner Alves Faria</t>
    </r>
  </si>
  <si>
    <t>Pavimentação da Avenida Cristina</t>
  </si>
  <si>
    <t>Medição</t>
  </si>
  <si>
    <t>De</t>
  </si>
  <si>
    <t>Até</t>
  </si>
  <si>
    <t>um</t>
  </si>
  <si>
    <t>INPC</t>
  </si>
  <si>
    <t>ÍNCIDE NACIONAL DE PREÇOS AO CONSUMIDOR</t>
  </si>
  <si>
    <t>01/03/2020</t>
  </si>
  <si>
    <t>01/02/2020</t>
  </si>
  <si>
    <t>IPCA</t>
  </si>
  <si>
    <t>ÍNDICE DE PREÇOS AO CONSUMIDOR AMPLO</t>
  </si>
  <si>
    <t>COT-009</t>
  </si>
  <si>
    <t>COTAÇÃO TESTE</t>
  </si>
  <si>
    <t>DADOS DA MEDIÇÃO</t>
  </si>
  <si>
    <t>DADOS DA LICITAÇÃO</t>
  </si>
  <si>
    <t>Representante do Município</t>
  </si>
  <si>
    <t>Representante da Empresa</t>
  </si>
  <si>
    <r>
      <t>Representante da Empresa:</t>
    </r>
    <r>
      <rPr>
        <sz val="11"/>
        <color theme="1"/>
        <rFont val="Arial"/>
        <family val="2"/>
      </rPr>
      <t xml:space="preserve"> Fulano de Tal</t>
    </r>
  </si>
  <si>
    <r>
      <t>Representante da Empresa:</t>
    </r>
    <r>
      <rPr>
        <sz val="11"/>
        <rFont val="Arial"/>
        <family val="2"/>
      </rPr>
      <t xml:space="preserve"> Fulano de Tal</t>
    </r>
  </si>
  <si>
    <t>DIFERENÇA PERCENTUAL</t>
  </si>
  <si>
    <t>DIFERENÇA
VALOR</t>
  </si>
  <si>
    <t>Avenida Afonso Pena</t>
  </si>
  <si>
    <t>Centro</t>
  </si>
  <si>
    <t>DADOS DO ADITIVO</t>
  </si>
  <si>
    <t>Tipo de Aditivo</t>
  </si>
  <si>
    <t>Nº do Termo Aditivo</t>
  </si>
  <si>
    <t>Índice de Reajuste</t>
  </si>
  <si>
    <t>Aditivo</t>
  </si>
  <si>
    <t>Tipos de Aditivos</t>
  </si>
  <si>
    <t>Adição e/ou Supressão de Quantitativos, Prazo e Reajuste</t>
  </si>
  <si>
    <t>Adição e/ou Supressão de Quantitativos e Prazo</t>
  </si>
  <si>
    <t>Adição e/ou Supressão de Quantitativos e Reajuste</t>
  </si>
  <si>
    <t>Adição e/ou Supressão de Quantitativos</t>
  </si>
  <si>
    <t>Prazo e Reajuste</t>
  </si>
  <si>
    <t>Prazo</t>
  </si>
  <si>
    <t>Reajuste</t>
  </si>
  <si>
    <t>Importar Dados de Composições - Aditivo</t>
  </si>
  <si>
    <t>ITEM DOIS</t>
  </si>
  <si>
    <t>Acumulado</t>
  </si>
  <si>
    <t>Comprimento (m)</t>
  </si>
  <si>
    <t>QUANTIDADE
PREVISTA
ANTERIOR
A</t>
  </si>
  <si>
    <t>QUANTIDADE
ADICIONADA /
SUPRIMIDA
B</t>
  </si>
  <si>
    <t>QUANTIDADE
PREVISTA
TOTAL
C</t>
  </si>
  <si>
    <t>QUANTIDADE
A EXECUTAR
E</t>
  </si>
  <si>
    <t>QUANTIDADE
EXECUTADA
D</t>
  </si>
  <si>
    <t>VALOR
UNITÁRIO
SEM BDI (R$)
F</t>
  </si>
  <si>
    <t>VALOR
UNITÁRIO
COM BDI (R$)
G</t>
  </si>
  <si>
    <t>Importar Novos Itens do Orçamento - Aditivo</t>
  </si>
  <si>
    <t>VALOR TOTAL
PREVISTO
ANTERIOR (R$)
I</t>
  </si>
  <si>
    <t>VALOR
UNITÁRIO COM
REAJUSTE (R$)
H</t>
  </si>
  <si>
    <t>VALOR TOTAL
PREVISTO
ATUAL (R$)
J</t>
  </si>
  <si>
    <t>ORÇAMENTO ADITIVO AUXILIAR</t>
  </si>
  <si>
    <t>13.1</t>
  </si>
  <si>
    <t>NOVOS ITENS 1</t>
  </si>
  <si>
    <t>NOVOS ITENS 2</t>
  </si>
  <si>
    <t>14.1</t>
  </si>
  <si>
    <t>TOTAL MEDIÇÃO</t>
  </si>
  <si>
    <t>Teste Aditivo</t>
  </si>
  <si>
    <t>Bairro do Aditivo</t>
  </si>
  <si>
    <r>
      <t>Nº CREA/CAU:</t>
    </r>
    <r>
      <rPr>
        <sz val="9"/>
        <color rgb="FF000000"/>
        <rFont val="Arial"/>
        <family val="2"/>
      </rPr>
      <t xml:space="preserve"> 789456-1</t>
    </r>
  </si>
  <si>
    <r>
      <t>Município:</t>
    </r>
    <r>
      <rPr>
        <sz val="9"/>
        <color rgb="FF000000"/>
        <rFont val="Arial"/>
        <family val="2"/>
      </rPr>
      <t xml:space="preserve"> Belo Horizonte</t>
    </r>
  </si>
  <si>
    <r>
      <t>Obra:</t>
    </r>
    <r>
      <rPr>
        <sz val="9"/>
        <color rgb="FF000000"/>
        <rFont val="Arial"/>
        <family val="2"/>
      </rPr>
      <t xml:space="preserve"> Pavimentação da Avenida Teresa Cristina</t>
    </r>
  </si>
  <si>
    <r>
      <t>Responsável Técnico Fiscal:</t>
    </r>
    <r>
      <rPr>
        <sz val="9"/>
        <color rgb="FF000000"/>
        <rFont val="Arial"/>
        <family val="2"/>
      </rPr>
      <t xml:space="preserve"> Breno Oliveira Pierre de Souza</t>
    </r>
  </si>
  <si>
    <r>
      <t>Nº CREA/CAU:</t>
    </r>
    <r>
      <rPr>
        <sz val="9"/>
        <color rgb="FF000000"/>
        <rFont val="Arial"/>
        <family val="2"/>
      </rPr>
      <t xml:space="preserve"> 123456-7</t>
    </r>
  </si>
  <si>
    <r>
      <t>Contrato BDMG Nº:</t>
    </r>
    <r>
      <rPr>
        <sz val="9"/>
        <color rgb="FF000000"/>
        <rFont val="Arial"/>
        <family val="2"/>
      </rPr>
      <t xml:space="preserve"> 256.563</t>
    </r>
  </si>
  <si>
    <r>
      <t>Nº do Contrato Licitado:</t>
    </r>
    <r>
      <rPr>
        <sz val="9"/>
        <color rgb="FF000000"/>
        <rFont val="Arial"/>
        <family val="2"/>
      </rPr>
      <t xml:space="preserve"> 12345</t>
    </r>
  </si>
  <si>
    <r>
      <t>Responsável Técnico Executor:</t>
    </r>
    <r>
      <rPr>
        <sz val="9"/>
        <color rgb="FF000000"/>
        <rFont val="Arial"/>
        <family val="2"/>
      </rPr>
      <t xml:space="preserve"> Alan Pereira Neto Filho</t>
    </r>
  </si>
  <si>
    <r>
      <t>Nº do Termo Aditivo:</t>
    </r>
    <r>
      <rPr>
        <sz val="9"/>
        <color rgb="FF000000"/>
        <rFont val="Arial"/>
        <family val="2"/>
      </rPr>
      <t xml:space="preserve"> 1</t>
    </r>
  </si>
  <si>
    <r>
      <t>Tipo de Aditivo:</t>
    </r>
    <r>
      <rPr>
        <sz val="9"/>
        <color rgb="FF000000"/>
        <rFont val="Arial"/>
        <family val="2"/>
      </rPr>
      <t xml:space="preserve"> Adição e/ou Supressão de Quantitativos, Prazo e Reajuste</t>
    </r>
  </si>
  <si>
    <r>
      <t>Município:</t>
    </r>
    <r>
      <rPr>
        <sz val="10"/>
        <color rgb="FF000000"/>
        <rFont val="Arial"/>
        <family val="2"/>
      </rPr>
      <t xml:space="preserve"> Belo Horizonte</t>
    </r>
  </si>
  <si>
    <r>
      <t>Obra:</t>
    </r>
    <r>
      <rPr>
        <sz val="10"/>
        <color rgb="FF000000"/>
        <rFont val="Arial"/>
        <family val="2"/>
      </rPr>
      <t xml:space="preserve"> Pavimentação da Avenida Teresa Cristina</t>
    </r>
  </si>
  <si>
    <r>
      <t>Responsável Técnico Fiscal:</t>
    </r>
    <r>
      <rPr>
        <sz val="10"/>
        <color rgb="FF000000"/>
        <rFont val="Arial"/>
        <family val="2"/>
      </rPr>
      <t xml:space="preserve"> Breno Oliveira Pierre de Souza</t>
    </r>
  </si>
  <si>
    <r>
      <t>Nº CREA/CAU:</t>
    </r>
    <r>
      <rPr>
        <sz val="10"/>
        <color rgb="FF000000"/>
        <rFont val="Arial"/>
        <family val="2"/>
      </rPr>
      <t xml:space="preserve"> 123456-7</t>
    </r>
  </si>
  <si>
    <r>
      <t>Contrato BDMG Nº:</t>
    </r>
    <r>
      <rPr>
        <sz val="10"/>
        <color rgb="FF000000"/>
        <rFont val="Arial"/>
        <family val="2"/>
      </rPr>
      <t xml:space="preserve"> 256.563</t>
    </r>
  </si>
  <si>
    <r>
      <t>Nº do Contrato Licitado:</t>
    </r>
    <r>
      <rPr>
        <sz val="10"/>
        <color rgb="FF000000"/>
        <rFont val="Arial"/>
        <family val="2"/>
      </rPr>
      <t xml:space="preserve"> 12345</t>
    </r>
  </si>
  <si>
    <r>
      <t>Responsável Técnico Executor:</t>
    </r>
    <r>
      <rPr>
        <sz val="10"/>
        <color rgb="FF000000"/>
        <rFont val="Arial"/>
        <family val="2"/>
      </rPr>
      <t xml:space="preserve"> Alan Pereira Neto Filho</t>
    </r>
  </si>
  <si>
    <r>
      <t>Nº CREA/CAU:</t>
    </r>
    <r>
      <rPr>
        <sz val="10"/>
        <color rgb="FF000000"/>
        <rFont val="Arial"/>
        <family val="2"/>
      </rPr>
      <t xml:space="preserve"> 789456-1</t>
    </r>
  </si>
  <si>
    <r>
      <t>Nº do Termo Aditivo:</t>
    </r>
    <r>
      <rPr>
        <sz val="10"/>
        <color rgb="FF000000"/>
        <rFont val="Arial"/>
        <family val="2"/>
      </rPr>
      <t xml:space="preserve"> 1</t>
    </r>
  </si>
  <si>
    <r>
      <t>Tipo de Aditivo:</t>
    </r>
    <r>
      <rPr>
        <sz val="10"/>
        <color rgb="FF000000"/>
        <rFont val="Arial"/>
        <family val="2"/>
      </rPr>
      <t xml:space="preserve"> Adição e/ou Supressão de Quantitativos, Prazo e Reajuste</t>
    </r>
  </si>
  <si>
    <r>
      <t>Município:</t>
    </r>
    <r>
      <rPr>
        <sz val="11"/>
        <color rgb="FF000000"/>
        <rFont val="Arial"/>
        <family val="2"/>
      </rPr>
      <t xml:space="preserve"> Belo Horizonte</t>
    </r>
  </si>
  <si>
    <r>
      <t>Obra:</t>
    </r>
    <r>
      <rPr>
        <sz val="11"/>
        <color rgb="FF000000"/>
        <rFont val="Arial"/>
        <family val="2"/>
      </rPr>
      <t xml:space="preserve"> Pavimentação da Avenida Teresa Cristina</t>
    </r>
  </si>
  <si>
    <r>
      <t>Responsável Técnico Fiscal:</t>
    </r>
    <r>
      <rPr>
        <sz val="11"/>
        <color rgb="FF000000"/>
        <rFont val="Arial"/>
        <family val="2"/>
      </rPr>
      <t xml:space="preserve"> Breno Oliveira Pierre de Souza</t>
    </r>
  </si>
  <si>
    <r>
      <t>Nº CREA/CAU:</t>
    </r>
    <r>
      <rPr>
        <sz val="11"/>
        <color rgb="FF000000"/>
        <rFont val="Arial"/>
        <family val="2"/>
      </rPr>
      <t xml:space="preserve"> 123456-7</t>
    </r>
  </si>
  <si>
    <r>
      <t>Contrato BDMG Nº:</t>
    </r>
    <r>
      <rPr>
        <sz val="11"/>
        <color rgb="FF000000"/>
        <rFont val="Arial"/>
        <family val="2"/>
      </rPr>
      <t xml:space="preserve"> 256.563</t>
    </r>
  </si>
  <si>
    <r>
      <t>Nº do Contrato Licitado:</t>
    </r>
    <r>
      <rPr>
        <sz val="11"/>
        <color rgb="FF000000"/>
        <rFont val="Arial"/>
        <family val="2"/>
      </rPr>
      <t xml:space="preserve"> 12345</t>
    </r>
  </si>
  <si>
    <r>
      <t>Responsável Técnico Executor:</t>
    </r>
    <r>
      <rPr>
        <sz val="11"/>
        <color rgb="FF000000"/>
        <rFont val="Arial"/>
        <family val="2"/>
      </rPr>
      <t xml:space="preserve"> Alan Pereira Neto Filho</t>
    </r>
  </si>
  <si>
    <r>
      <t>Nº CREA/CAU:</t>
    </r>
    <r>
      <rPr>
        <sz val="11"/>
        <color rgb="FF000000"/>
        <rFont val="Arial"/>
        <family val="2"/>
      </rPr>
      <t xml:space="preserve"> 789456-1</t>
    </r>
  </si>
  <si>
    <r>
      <t>Nº do Termo Aditivo:</t>
    </r>
    <r>
      <rPr>
        <sz val="11"/>
        <color rgb="FF000000"/>
        <rFont val="Arial"/>
        <family val="2"/>
      </rPr>
      <t xml:space="preserve"> 1</t>
    </r>
  </si>
  <si>
    <r>
      <t>Tipo de Aditivo:</t>
    </r>
    <r>
      <rPr>
        <sz val="11"/>
        <color rgb="FF000000"/>
        <rFont val="Arial"/>
        <family val="2"/>
      </rPr>
      <t xml:space="preserve"> Adição e/ou Supressão de Quantitativos, Prazo e Reajuste</t>
    </r>
  </si>
  <si>
    <t>Quantidade
Prevista
Anterior
A</t>
  </si>
  <si>
    <t>Quantidade
Adicionada / 
Suprimida
B</t>
  </si>
  <si>
    <t>Quantidade
Prevista
Total
C</t>
  </si>
  <si>
    <t>Quantidade
Executada
D</t>
  </si>
  <si>
    <t>Quantidade
a Executar
E</t>
  </si>
  <si>
    <t>Valor Unitário
sem BDI (R$)
F</t>
  </si>
  <si>
    <t>Valor Unitário
com BDI (R$)
G</t>
  </si>
  <si>
    <t>Valor Unitário
com Reajuste
(R$)
H</t>
  </si>
  <si>
    <t>Valor Total
Previsto
Anterior (R$)
I</t>
  </si>
  <si>
    <t>Valor Total
Previsto
Atual (R$)
J</t>
  </si>
  <si>
    <t>BDIs Utilizados:</t>
  </si>
  <si>
    <t>(BDIs utilizados na planilha licitada)</t>
  </si>
  <si>
    <t>Índice de Reajuste:</t>
  </si>
  <si>
    <t>(Somente quando houver)</t>
  </si>
  <si>
    <t>100,00%</t>
  </si>
  <si>
    <r>
      <t>Empresa Executora:</t>
    </r>
    <r>
      <rPr>
        <sz val="10"/>
        <color rgb="FF000000"/>
        <rFont val="Arial"/>
        <family val="2"/>
      </rPr>
      <t xml:space="preserve"> Empresa de Pavimentações</t>
    </r>
  </si>
  <si>
    <r>
      <t>Empresa Executora:</t>
    </r>
    <r>
      <rPr>
        <sz val="11"/>
        <color rgb="FF000000"/>
        <rFont val="Arial"/>
        <family val="2"/>
      </rPr>
      <t xml:space="preserve"> Empresa de Pavimentações</t>
    </r>
  </si>
  <si>
    <t>BDI1 = 24,00%</t>
  </si>
  <si>
    <t>BDI2 = 22,49%</t>
  </si>
  <si>
    <r>
      <t>Data:</t>
    </r>
    <r>
      <rPr>
        <sz val="9"/>
        <color rgb="FF000000"/>
        <rFont val="Arial"/>
        <family val="2"/>
      </rPr>
      <t xml:space="preserve"> 13/04/2020</t>
    </r>
  </si>
  <si>
    <r>
      <t>Empresa Executora:</t>
    </r>
    <r>
      <rPr>
        <sz val="9"/>
        <color rgb="FF000000"/>
        <rFont val="Arial"/>
        <family val="2"/>
      </rPr>
      <t xml:space="preserve"> Empresa de Pavimentações</t>
    </r>
  </si>
  <si>
    <r>
      <t>Data:</t>
    </r>
    <r>
      <rPr>
        <sz val="11"/>
        <color rgb="FF000000"/>
        <rFont val="Arial"/>
        <family val="2"/>
      </rPr>
      <t xml:space="preserve"> 13/04/2020</t>
    </r>
  </si>
  <si>
    <r>
      <t>Data:</t>
    </r>
    <r>
      <rPr>
        <sz val="10"/>
        <color rgb="FF000000"/>
        <rFont val="Arial"/>
        <family val="2"/>
      </rPr>
      <t xml:space="preserve"> 13/04/2020</t>
    </r>
  </si>
  <si>
    <r>
      <t>Município:</t>
    </r>
    <r>
      <rPr>
        <sz val="10"/>
        <color theme="1"/>
        <rFont val="Calibri"/>
        <family val="2"/>
        <scheme val="minor"/>
      </rPr>
      <t xml:space="preserve"> c1</t>
    </r>
  </si>
  <si>
    <r>
      <t>Obra:</t>
    </r>
    <r>
      <rPr>
        <sz val="10"/>
        <color theme="1"/>
        <rFont val="Calibri"/>
        <family val="2"/>
        <scheme val="minor"/>
      </rPr>
      <t xml:space="preserve"> c2</t>
    </r>
  </si>
  <si>
    <r>
      <t>Data:</t>
    </r>
    <r>
      <rPr>
        <sz val="10"/>
        <color theme="1"/>
        <rFont val="Calibri"/>
        <family val="2"/>
        <scheme val="minor"/>
      </rPr>
      <t xml:space="preserve"> 25/03/2020</t>
    </r>
  </si>
  <si>
    <r>
      <t>Representante do Município:</t>
    </r>
    <r>
      <rPr>
        <sz val="10"/>
        <color theme="1"/>
        <rFont val="Calibri"/>
        <family val="2"/>
        <scheme val="minor"/>
      </rPr>
      <t xml:space="preserve"> c3</t>
    </r>
  </si>
  <si>
    <r>
      <t>Empresa Vencedora:</t>
    </r>
    <r>
      <rPr>
        <sz val="10"/>
        <color theme="1"/>
        <rFont val="Calibri"/>
        <family val="2"/>
        <scheme val="minor"/>
      </rPr>
      <t xml:space="preserve"> c4</t>
    </r>
  </si>
  <si>
    <r>
      <t>Nº do Contrato Licitado:</t>
    </r>
    <r>
      <rPr>
        <sz val="10"/>
        <color theme="1"/>
        <rFont val="Calibri"/>
        <family val="2"/>
        <scheme val="minor"/>
      </rPr>
      <t xml:space="preserve"> c5</t>
    </r>
  </si>
  <si>
    <r>
      <t>Representante da Empresa:</t>
    </r>
    <r>
      <rPr>
        <sz val="10"/>
        <color theme="1"/>
        <rFont val="Calibri"/>
        <family val="2"/>
        <scheme val="minor"/>
      </rPr>
      <t xml:space="preserve"> c6</t>
    </r>
  </si>
  <si>
    <r>
      <t>Município:</t>
    </r>
    <r>
      <rPr>
        <sz val="10"/>
        <rFont val="Arial"/>
        <family val="2"/>
      </rPr>
      <t xml:space="preserve"> Belo Horizonte</t>
    </r>
  </si>
  <si>
    <r>
      <t>Obra:</t>
    </r>
    <r>
      <rPr>
        <sz val="10"/>
        <rFont val="Arial"/>
        <family val="2"/>
      </rPr>
      <t xml:space="preserve"> Pavimentação da Avenida Teresa Cristina</t>
    </r>
  </si>
  <si>
    <r>
      <t>Empresa Executora:</t>
    </r>
    <r>
      <rPr>
        <sz val="10"/>
        <rFont val="Arial"/>
        <family val="2"/>
      </rPr>
      <t xml:space="preserve"> Engesolo Engenharia LTDA</t>
    </r>
  </si>
  <si>
    <r>
      <t xml:space="preserve">Medição Nº </t>
    </r>
    <r>
      <rPr>
        <sz val="10"/>
        <rFont val="Arial"/>
        <family val="2"/>
      </rPr>
      <t>: 1</t>
    </r>
  </si>
  <si>
    <r>
      <t>Obra:</t>
    </r>
    <r>
      <rPr>
        <sz val="10"/>
        <rFont val="Arial"/>
        <family val="2"/>
      </rPr>
      <t xml:space="preserve"> Pavimentação da Avenida Cristina</t>
    </r>
  </si>
  <si>
    <r>
      <t>Nº do Contrato Licitado:</t>
    </r>
    <r>
      <rPr>
        <sz val="10"/>
        <rFont val="Arial"/>
        <family val="2"/>
      </rPr>
      <t xml:space="preserve"> 001/2020</t>
    </r>
  </si>
  <si>
    <r>
      <t>Período:</t>
    </r>
    <r>
      <rPr>
        <sz val="10"/>
        <rFont val="Arial"/>
        <family val="2"/>
      </rPr>
      <t xml:space="preserve"> 01/01/2020 A 01/02/2020</t>
    </r>
  </si>
  <si>
    <r>
      <t>Responsável Técnico Fisca</t>
    </r>
    <r>
      <rPr>
        <sz val="10"/>
        <rFont val="Arial"/>
        <family val="2"/>
      </rPr>
      <t>l: Breno Oliveira Pierre de Souza</t>
    </r>
  </si>
  <si>
    <r>
      <t>Responsável Técnico Executor:</t>
    </r>
    <r>
      <rPr>
        <sz val="10"/>
        <rFont val="Arial"/>
        <family val="2"/>
      </rPr>
      <t xml:space="preserve"> Alan Pereira Neto Filho</t>
    </r>
  </si>
  <si>
    <r>
      <t>Data:</t>
    </r>
    <r>
      <rPr>
        <sz val="10"/>
        <rFont val="Arial"/>
        <family val="2"/>
      </rPr>
      <t xml:space="preserve"> 10/03/2020</t>
    </r>
  </si>
  <si>
    <r>
      <t>Nº CREA/CAU:</t>
    </r>
    <r>
      <rPr>
        <sz val="10"/>
        <rFont val="Arial"/>
        <family val="2"/>
      </rPr>
      <t xml:space="preserve"> 123456-7</t>
    </r>
  </si>
  <si>
    <r>
      <t>Nº CREA/CAU:</t>
    </r>
    <r>
      <rPr>
        <sz val="10"/>
        <rFont val="Arial"/>
        <family val="2"/>
      </rPr>
      <t xml:space="preserve"> 789456-1</t>
    </r>
  </si>
  <si>
    <r>
      <t>Contrato BDMG Nº:</t>
    </r>
    <r>
      <rPr>
        <sz val="10"/>
        <rFont val="Arial"/>
        <family val="2"/>
      </rPr>
      <t xml:space="preserve"> 256.563</t>
    </r>
  </si>
  <si>
    <r>
      <t>Medição Nº:</t>
    </r>
    <r>
      <rPr>
        <sz val="10"/>
        <rFont val="Arial"/>
        <family val="2"/>
      </rPr>
      <t xml:space="preserve"> 4</t>
    </r>
  </si>
  <si>
    <r>
      <t>Período:</t>
    </r>
    <r>
      <rPr>
        <sz val="10"/>
        <rFont val="Arial"/>
        <family val="2"/>
      </rPr>
      <t xml:space="preserve"> 02/03/2020 A 01/04/2020</t>
    </r>
  </si>
  <si>
    <r>
      <t>Data:</t>
    </r>
    <r>
      <rPr>
        <sz val="10"/>
        <rFont val="Arial"/>
        <family val="2"/>
      </rPr>
      <t xml:space="preserve"> 07/04/2020</t>
    </r>
  </si>
  <si>
    <r>
      <t xml:space="preserve">                    Empresa Executora:</t>
    </r>
    <r>
      <rPr>
        <sz val="10"/>
        <rFont val="Arial"/>
        <family val="2"/>
      </rPr>
      <t xml:space="preserve"> Empresa de Pavimentações</t>
    </r>
  </si>
  <si>
    <r>
      <t xml:space="preserve">                    Nº CREA/CAU:</t>
    </r>
    <r>
      <rPr>
        <sz val="10"/>
        <rFont val="Arial"/>
        <family val="2"/>
      </rPr>
      <t xml:space="preserve"> 789456-1</t>
    </r>
  </si>
  <si>
    <r>
      <t xml:space="preserve">                    Nº do Contrato Licitado:</t>
    </r>
    <r>
      <rPr>
        <sz val="10"/>
        <rFont val="Arial"/>
        <family val="2"/>
      </rPr>
      <t xml:space="preserve"> 12345</t>
    </r>
  </si>
  <si>
    <r>
      <t xml:space="preserve">                    Responsável Técnico Executor:</t>
    </r>
    <r>
      <rPr>
        <sz val="10"/>
        <rFont val="Arial"/>
        <family val="2"/>
      </rPr>
      <t xml:space="preserve"> Alan Pereira Neto Filho</t>
    </r>
  </si>
  <si>
    <t>AA</t>
  </si>
  <si>
    <r>
      <t>Data:</t>
    </r>
    <r>
      <rPr>
        <sz val="11"/>
        <color rgb="FF000000"/>
        <rFont val="Arial"/>
        <family val="2"/>
      </rPr>
      <t xml:space="preserve"> 22/04/2020</t>
    </r>
  </si>
  <si>
    <t>DADOS DO PROJETO</t>
  </si>
  <si>
    <t>SPBDMGV2.0</t>
  </si>
  <si>
    <t>Declaro para os devidos fins que, conforme legislação tributária municipal, a base de cálculo deste tipo de obra corresponde a 100%, com a respectiva alíquota de 2%.</t>
  </si>
  <si>
    <t>FORNECIMENTO E IMPLANTAÇÃO DE PLACA DE REGULAMENTAÇÃO EM AÇO</t>
  </si>
  <si>
    <t>UN</t>
  </si>
  <si>
    <t>FORNECIMENTO E IMPLANTAÇÃO DE SUPORTE METÁLICO GALVANIZADO</t>
  </si>
  <si>
    <t>PLACA DE ALUMÍNIO ANODIZADO 25 X 25 CM PARA IDENTIFICAÇÃO</t>
  </si>
  <si>
    <t>PLACA DE INAUGURAÇÃO EM ALUMÍNIO FUNDIDO 85 X 50 CM</t>
  </si>
  <si>
    <t>H</t>
  </si>
  <si>
    <t xml:space="preserve"> ADMINISTRAÇÃO LOCAL</t>
  </si>
  <si>
    <t>ASSENTAMENTO E FORNECIMENTO DE TUBO DE CONCRETO PARA REDES COLETORAS DE ÁGUAS PLUVIAIS, DIÂMETRO DE 400 MM, JUNTA RÍGIDA, INSTALADO EM LOCAL COM ALTO NÍVEL DE INTERFERÊNCIAS</t>
  </si>
  <si>
    <t>ASSENTAMENTO E FORNECIMENTO DE TUBO DE CONCRETO PARA REDES COLETORAS DE ÁGUAS PLUVIAIS, DIÂMETRO DE 600 MM, JUNTA RÍGIDA, INSTALADO EM LOCAL COM ALTO NÍVEL DE INTERFERÊNCIAS</t>
  </si>
  <si>
    <t>ASSENTAMENTO E FORNECIMENTO DE TUBO DE CONCRETO PARA REDES COLETORAS DE ÁGUAS PLUVIAIS, DIÂMETRO DE 800 MM, JUNTA RÍGIDA, INSTALADO EM LOCAL COM ALTO NÍVEL DE INTERFERÊNCIAS</t>
  </si>
  <si>
    <t>BARRACÃO DE OBRA PARA DEPÓSITO E FERRAMENTARIA TIPO-I, ÁREA INTERNA 14,52M2, EM CHAPA DE COMPENSADO RESINADO, INCLUSIVE MOBILIÁRIO (OBRA DE PEQUENO PORTE, EFETIVO ATÉ 30 HOMENS), PADRÃO DEER-MG</t>
  </si>
  <si>
    <t>BANHEIRO QUÍMICO 110 X 120 X 230 CM COM MANUTENÇÃO</t>
  </si>
  <si>
    <t>CALÇAMENTO EM BLOQUETE, RETIRADA E REASSENTAMENTO SOBRE COXIM DE AREIA</t>
  </si>
  <si>
    <t>ALVENARIA POLIÉDRICA, RETIRADA E REASSENTAMENTO SOBRE COXIM DE AREIA</t>
  </si>
  <si>
    <t>BOCA DE LOBO EM ALVENARIA TIJOLO MACICO, REVESTIDA C/ ARGAMASSA DE CIMENTO E AREIA 1:3, SOBRE LASTRO DE CONCRETO 10CM E TAMPA DE CONCRETO ARMADO</t>
  </si>
  <si>
    <t>CAIXA DE ESGOTO DE INSPEÇÃO/PASSAGEM EM ALVENARIA (60X60X100CM), REVESTIMENTO EM ARGAMASSA COM ADITIVO IMPERMEABILIZANTE, COM TAMPA DE CONCRETO, INCLUSIVE ESCAVAÇÃO, REATERRO E TRANSPORTE E RETIRADA DO MATERIAL ESCAVADO (EM CAÇAMBA)</t>
  </si>
  <si>
    <t>PERFURAÇÃO DE ESTACA BROCA A TRADO MANUAL D = 200 MM</t>
  </si>
  <si>
    <t>FORNECIMENTO DE CONCRETO ESTRUTURAL, PREPARADO EM OBRA COM BETONEIRA, COM FCK 20 MPA, INCLUSIVE LANÇAMENTO, ADENSAMENTO E ACABAMENTO (FUNDAÇÃO)</t>
  </si>
  <si>
    <t>ALVENARIA DE BLOCO DE CONCRETO CHEIO SEM ARMAÇÃO, EM CONCRETO COM FCK DE 20MPA , ESP. 9CM, PARA REVESTIMENTO, INCLUSIVE ARGAMASSA PARA ASSENTAMENTO (DETALHE D - CADERNO SEDS)</t>
  </si>
  <si>
    <t>CHAPISCO COM ARGAMASSA, TRAÇO 1:3 (CIMENTO E AREIA), ESP. 5MM, APLICADO EM ALVENARIA/ESTRUTURA DE CONCRETO COM COLHER, PREPARO MECÂNICO</t>
  </si>
  <si>
    <t>EMBOÇO COM ARGAMASSA, TRAÇO 1:6 (CIMENTO E AREIA), ESP. 20MM, APLICAÇÃO MANUAL, PREPARO MECÂNICO</t>
  </si>
  <si>
    <t>FORMA E DESFORMA DE COMPENSADO RESINADO, ESP. 12MM, REAPROVEITAMENTO (3X), EXCLUSIVE ESCORAMENTO</t>
  </si>
  <si>
    <t>SARJETA DE CONCRETO URBANO (SCU), TIPO 1, COM FCK 15 MPA, LARGURA DE 50CM COM INCLINAÇÃO DE 3%, ESP. 7CM, PADRÃO DEER-MG, EXCLUSIVE MEIO-FIO, INCLUSIVE ESCAVAÇÃO, APILAOMENTO E TRANSPORTE COM RETIRADA DO MATERIAL ESCAVADO (EM CAÇAMBA)</t>
  </si>
  <si>
    <t>CORTE, DOBRA E MONTAGEM DE AÇO CA-50 DIÂMETRO (16,0MM A 25,0MM)</t>
  </si>
  <si>
    <t>BUZINOTE PARA LAJES - DRENO COM TUBO DE 2" EMBUTIDO NO CONCRETO</t>
  </si>
  <si>
    <t>FORNECIMENTO E LANÇAMENTO DE AREIA EM DRENO E PÁTIO</t>
  </si>
  <si>
    <t>FORNECIMENTO E LANÇAMENTO DE BRITA EM DRENO E PÁTIO</t>
  </si>
  <si>
    <t>CONTENÇÃO</t>
  </si>
  <si>
    <t>SINALIZAÇÃO</t>
  </si>
  <si>
    <t>CHAMINÉ CIRCULAR PARA POÇO DE VISITA PARA DRENAGEM, EM CONCRETO PRÉ-MOLDADO, DIÂMETRO INTERNO = 0,6 M. AF_05/2018</t>
  </si>
  <si>
    <t xml:space="preserve">SERVIÇOS PRELIMINARES </t>
  </si>
  <si>
    <t>ADMINISTRAÇÃO</t>
  </si>
  <si>
    <t xml:space="preserve">DRENAGEM </t>
  </si>
  <si>
    <t>VALOR UNITÁRIO</t>
  </si>
  <si>
    <t>ASSENTAMENTO DE GUIA (MEIO-FIO) EM TRECHO RETO, CONFECCIONADA EM CONCRETO PRÉ-FABRICADO, DIMENSÕES 100X15X13X30 CM (COMPRIMENTO X BASE INFERIOR X BASE SUPERIOR X ALTURA), PARA VIAS URBANAS (USO VIÁRIO). AF_06/2016</t>
  </si>
  <si>
    <t>EXECUÇÃO DE PAVIMENTO EM PISO INTERTRAVADO, COM BLOCO SEXTAVADO DE 25 X 25 CM, ESPESSURA 8 CM. AF_12/2015</t>
  </si>
  <si>
    <t>EXECUÇÃO DE SARJETA DE CONCRETO USINADO, MOLDADA  IN LOCO  EM TRECHO RETO, 30 CM BASE X 15 CM ALTURA. AF_06/2016</t>
  </si>
  <si>
    <t>ESCAVAÇÃO MECANIZADA DE VALA COM PROFUNDIDADE MAIOR QUE 1,5 M ATÉ 3,0 M (MÉDIA ENTRE MONTANTE E JUSANTE/UMA COMPOSIÇÃO POR TRECHO) COM RETROESCAVADEIRA (CAPACIDADE DA CAÇAMBA DA RETRO: 0,26 M3 / POTÊNCIA: 88 HP), LARGURA DE 0,8 M A 1,5 M, EM SOLO DE 1A CATEGORIA, LOCAIS COM BAIXO NÍVEL DE INTERFERÊNCIA. AF_01/2015</t>
  </si>
  <si>
    <t>CONCRETO MAGRO PARA LASTRO, TRAÇO 1:4,5:4,5 (CIMENTO/ AREIA MÉDIA/ BRITA 1)  - PREPARO MECÂNICO COM BETONEIRA 600 L. AF_07/2016</t>
  </si>
  <si>
    <t>REATERRO MECANIZADO DE VALA COM RETROESCAVADEIRA (CAPACIDADE DA CAÇAMBA DA RETRO: 0,26 M³ / POTÊNCIA: 88 HP), LARGURA DE 0,8 A 1,5 M, PROFUNDIDADE DE 1,5 A 3,0 M, COM SOLO (SEM SUBSTITUIÇÃO) DE 1ª CATEGORIA EM LOCAIS COM BAIXO NÍVEL DE INTERFERÊNCIA. AF_04/2016</t>
  </si>
  <si>
    <t>COMPACTACAO MECANICA, SEM CONTROLE DO GC (C/COMPACTADOR PLACA 400 KG)</t>
  </si>
  <si>
    <t>POCO DE VISITA PARA DRENAGEM PLUVIAL, EM CONCRETO ESTRUTURAL, DIMENSOES INTERNAS DE 90X150X80CM (LARGXCOMPXALT), PARA REDE DE 600 MM, EXCLUSOS TAMPAO E CHAMINE.</t>
  </si>
  <si>
    <t>TAMPAO FOFO ARTICULADO, CLASSE B125 CARGA MAX 12,5 T, REDONDO TAMPA 600 MM, REDE PLUVIAL/ESGOTO, P = CHAMINE CX AREIA / POCO VISITA ASSENTADO COM ARG CIM/AREIA 1:4, FORNECIMENTO E ASSENTAMENTO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</si>
  <si>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</si>
  <si>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</si>
  <si>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</si>
  <si>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</si>
  <si>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</si>
  <si>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</si>
  <si>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</si>
  <si>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</si>
  <si>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</si>
  <si>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</si>
  <si>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</si>
  <si>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</si>
  <si>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</si>
  <si>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4.16</t>
  </si>
  <si>
    <t>4.17</t>
  </si>
  <si>
    <t>4.18</t>
  </si>
  <si>
    <t>4.19</t>
  </si>
  <si>
    <t>4.20</t>
  </si>
  <si>
    <t>4.21</t>
  </si>
  <si>
    <t>4.22</t>
  </si>
  <si>
    <t>4.23</t>
  </si>
  <si>
    <t>5.2</t>
  </si>
  <si>
    <t>5.3</t>
  </si>
  <si>
    <t>5.4</t>
  </si>
  <si>
    <t>5.5</t>
  </si>
  <si>
    <t>5.6</t>
  </si>
  <si>
    <t>5.7</t>
  </si>
  <si>
    <t>5.8</t>
  </si>
  <si>
    <t>5.9</t>
  </si>
  <si>
    <t>5.10</t>
  </si>
  <si>
    <t>Rua A</t>
  </si>
  <si>
    <t>Lourdes</t>
  </si>
  <si>
    <t>Rua B</t>
  </si>
  <si>
    <t>Rua C</t>
  </si>
  <si>
    <t>Funcionários</t>
  </si>
  <si>
    <t>Rua D</t>
  </si>
  <si>
    <t>Funcioários</t>
  </si>
  <si>
    <t>Rua E</t>
  </si>
  <si>
    <t>Horto</t>
  </si>
  <si>
    <t>Rua F</t>
  </si>
  <si>
    <t>Rua G</t>
  </si>
  <si>
    <t>Rua H</t>
  </si>
  <si>
    <r>
      <t>Projeto:</t>
    </r>
    <r>
      <rPr>
        <sz val="11"/>
        <rFont val="Arial"/>
        <family val="2"/>
      </rPr>
      <t xml:space="preserve"> Pavimentação do Bairro Horto</t>
    </r>
  </si>
  <si>
    <r>
      <t>Responsável Técnico:</t>
    </r>
    <r>
      <rPr>
        <sz val="11"/>
        <rFont val="Arial"/>
        <family val="2"/>
      </rPr>
      <t xml:space="preserve"> Deiwid Breno Gonçalves da Silva</t>
    </r>
  </si>
  <si>
    <r>
      <t>Nº CREA/CAU:</t>
    </r>
    <r>
      <rPr>
        <sz val="11"/>
        <rFont val="Arial"/>
        <family val="2"/>
      </rPr>
      <t xml:space="preserve"> 12.345</t>
    </r>
  </si>
  <si>
    <r>
      <t>Data:</t>
    </r>
    <r>
      <rPr>
        <sz val="11"/>
        <rFont val="Arial"/>
        <family val="2"/>
      </rPr>
      <t xml:space="preserve"> 16/05/2020</t>
    </r>
  </si>
  <si>
    <r>
      <t>Obra:</t>
    </r>
    <r>
      <rPr>
        <sz val="11"/>
        <rFont val="Arial"/>
        <family val="2"/>
      </rPr>
      <t xml:space="preserve"> Pavimentação do Bairro Horto</t>
    </r>
  </si>
  <si>
    <r>
      <t>Representante do Município:</t>
    </r>
    <r>
      <rPr>
        <sz val="11"/>
        <rFont val="Arial"/>
        <family val="2"/>
      </rPr>
      <t xml:space="preserve"> Alexandre Kalil</t>
    </r>
  </si>
  <si>
    <r>
      <t>Empresa Vencedora:</t>
    </r>
    <r>
      <rPr>
        <sz val="11"/>
        <rFont val="Arial"/>
        <family val="2"/>
      </rPr>
      <t xml:space="preserve"> Empresa que venceu</t>
    </r>
  </si>
  <si>
    <r>
      <t>Nº do Contrato Licitado:</t>
    </r>
    <r>
      <rPr>
        <sz val="11"/>
        <rFont val="Arial"/>
        <family val="2"/>
      </rPr>
      <t xml:space="preserve"> 123456</t>
    </r>
  </si>
  <si>
    <t>c2</t>
  </si>
  <si>
    <r>
      <t>BDI1:</t>
    </r>
    <r>
      <rPr>
        <sz val="11"/>
        <rFont val="Arial"/>
        <family val="2"/>
      </rPr>
      <t xml:space="preserve"> 14,87%</t>
    </r>
  </si>
  <si>
    <r>
      <t>Empresa Vencedora:</t>
    </r>
    <r>
      <rPr>
        <sz val="11"/>
        <color theme="1"/>
        <rFont val="Arial"/>
        <family val="2"/>
      </rPr>
      <t xml:space="preserve"> Empresa que venceu</t>
    </r>
  </si>
  <si>
    <r>
      <t>Nº do Contrato Licitado:</t>
    </r>
    <r>
      <rPr>
        <sz val="11"/>
        <color theme="1"/>
        <rFont val="Arial"/>
        <family val="2"/>
      </rPr>
      <t xml:space="preserve"> 123456</t>
    </r>
  </si>
  <si>
    <r>
      <t>BDI1:</t>
    </r>
    <r>
      <rPr>
        <sz val="11"/>
        <color theme="1"/>
        <rFont val="Arial"/>
        <family val="2"/>
      </rPr>
      <t xml:space="preserve"> 14,87%</t>
    </r>
  </si>
  <si>
    <r>
      <t>BDI1:</t>
    </r>
    <r>
      <rPr>
        <sz val="11"/>
        <rFont val="Arial"/>
        <family val="2"/>
      </rPr>
      <t xml:space="preserve"> 99,99%</t>
    </r>
  </si>
  <si>
    <t>Versão:</t>
  </si>
  <si>
    <t>Tipo</t>
  </si>
  <si>
    <t xml:space="preserve">Reajuste de </t>
  </si>
  <si>
    <t>% sobre itens a executar, exceto novos itens.</t>
  </si>
  <si>
    <t>Data de Validade do Contrato Licitado</t>
  </si>
  <si>
    <t>Data da Assinatura Contrato Licitado</t>
  </si>
  <si>
    <t>Empresa Contratada</t>
  </si>
  <si>
    <t>Data Vencimento Contrato Licitado:</t>
  </si>
  <si>
    <t>Data da Assinatura do Aditivo</t>
  </si>
  <si>
    <t>Data de Vencimento do Contrato Aditado</t>
  </si>
  <si>
    <t>Data de Vencimento do Contrato Licitado</t>
  </si>
  <si>
    <t>Quantidade de Aditivos Realizados</t>
  </si>
  <si>
    <r>
      <rPr>
        <b/>
        <sz val="10"/>
        <rFont val="Arial"/>
        <family val="2"/>
      </rPr>
      <t>Quantidade de Aditivos Realizados:</t>
    </r>
    <r>
      <rPr>
        <sz val="10"/>
        <rFont val="Arial"/>
        <family val="2"/>
      </rPr>
      <t xml:space="preserve"> 03</t>
    </r>
  </si>
  <si>
    <r>
      <rPr>
        <b/>
        <sz val="10"/>
        <rFont val="Arial"/>
        <family val="2"/>
      </rPr>
      <t>Venc. do Contrato:</t>
    </r>
    <r>
      <rPr>
        <sz val="10"/>
        <rFont val="Arial"/>
        <family val="2"/>
      </rPr>
      <t xml:space="preserve"> 01/12/2020</t>
    </r>
  </si>
  <si>
    <t>P</t>
  </si>
  <si>
    <t>Área (m2)</t>
  </si>
  <si>
    <t>Outros</t>
  </si>
  <si>
    <t>(1-CP-ISS-CPRB)</t>
  </si>
  <si>
    <t>ABC2022BDMG</t>
  </si>
  <si>
    <t>2.3.7</t>
  </si>
  <si>
    <t>Jair Cavalcante Barbosa</t>
  </si>
  <si>
    <t>Gerrard Tayon Ferreira Lopo</t>
  </si>
  <si>
    <t>Campo Society com Grama Sintética na Aldeia Riachinho</t>
  </si>
  <si>
    <t>289963 MG</t>
  </si>
  <si>
    <t>Copasa_2025_02_Sudeste</t>
  </si>
  <si>
    <t>Dnit_2025_01</t>
  </si>
  <si>
    <t>Sinapi_2025_05</t>
  </si>
  <si>
    <t>Sudecap_2025_04</t>
  </si>
  <si>
    <t>Sicor_2025_01_Norte</t>
  </si>
  <si>
    <t>FORNECIMENTO E COLOCAÇÃO DE PLACA DE OBRA EM CHAPA GALVANIZADA #26, ESP. 0,45MM, DIMENSÃO (3X1,5)M, PLOTADA COM ADESIVO VINÍLICO, AFIXADA COM REBITES 4,8X40MM, EM ESTRUTURA METÁLICA DE METALON 20X20MM, ESP. 1,25MM, INCLUSIVE SUPORTE EM EUCALIPTO AUTOCLAVADO PINTADO COM TINTA PVA DUAS (2) DEMÃOS</t>
  </si>
  <si>
    <t>Desonerado</t>
  </si>
  <si>
    <t>Declaro para os devidos fins que, conforme legislação tributária municipal, a base de cálculo deste tipo de obra corresponde a 5%, com a respectiva alíquota de 5%.</t>
  </si>
  <si>
    <t>BDI COM desoneração</t>
  </si>
  <si>
    <t>BDI DES</t>
  </si>
  <si>
    <t>Declaro para os devidos fins que o regime de Contribuição Previdenciária sobre a Receita Bruta adotado para elaboração do orçamento foi COM DESONERAÇÃO, e que esta é a alternativa mais adequada para a Administração Pública.</t>
  </si>
  <si>
    <t>ED-28427</t>
  </si>
  <si>
    <t>1</t>
  </si>
  <si>
    <t>BDI1 = 28,12</t>
  </si>
  <si>
    <t>BDI2 = 0,00</t>
  </si>
  <si>
    <t>2</t>
  </si>
  <si>
    <t>ÍNDICE RETRO</t>
  </si>
  <si>
    <t>EMPRESA</t>
  </si>
  <si>
    <t>VALOR COTAÇÃO (R$)</t>
  </si>
  <si>
    <t>MEDIANA</t>
  </si>
  <si>
    <t>ED-50451</t>
  </si>
  <si>
    <t>PINTURA ACRÍLICA EM PAREDE, DUAS (2) DEMÃOS, COM APLICAÇÃO MANUAL, EXCLUSIVE SELADOR ACRÍLICO E MASSA ACRÍLICA/CORRIDA (PVA)</t>
  </si>
  <si>
    <t>3</t>
  </si>
  <si>
    <t>4</t>
  </si>
  <si>
    <t>5</t>
  </si>
  <si>
    <t>Cruzeta dupla para colocação de projetor, da Metal Light ou similar</t>
  </si>
  <si>
    <t>UND</t>
  </si>
  <si>
    <t>POSTE TRELIÇADO, PINTADO  02 DEMÃOS DE TINTA ESMALTE, EXTENSAO DE 8,00 M, 5 REFLETORES LED DE 400W , FORNECIMENTO E INSTALAÇÃO.</t>
  </si>
  <si>
    <t>ESCAVAÇÃO MANUAL PARA BLOCO DE COROAMENTO OU SAPATA (INCLUINDO ESCAVAÇÃO PARA COLOCAÇÃO DE FÔRMAS). AF_01/2024</t>
  </si>
  <si>
    <t>FABRICAÇÃO, MONTAGEM E DESMONTAGEM DE FÔRMA PARA SAPATA, EM MADEIRA SERRADA, E=25 MM, 4 UTILIZAÇÕES. AF_01/2024</t>
  </si>
  <si>
    <t>ARMAÇÃO DE SAPATA ISOLADA, VIGA BALDRAME E SAPATA CORRIDA UTILIZANDO AÇO CA-50 DE 10 MM - MONTAGEM. AF_01/2024</t>
  </si>
  <si>
    <t>CONCRETAGEM DE SAPATA, FCK 30 MPA, COM USO DE JERICA - LANÇAMENTO, ADENSAMENTO E ACABAMENTO. AF_01/2024</t>
  </si>
  <si>
    <t>ACO CA-50, 10,0 MM, VERGALHAO</t>
  </si>
  <si>
    <t>CHUMBADOR DE ACO GALVANIZADO, 1" X 600 MM, PARA POSTES DE ACO COM BASE, INCLUSO PORCA E ARRUELA</t>
  </si>
  <si>
    <t>Luminaria em LED p/ iluminação pública LED SMD AUTOVOLT 400 W, IP-66, IRC 70, FP&gt;0,95, 160lm/w,16.000 lm e 54.000h, com</t>
  </si>
  <si>
    <t>ELETRICISTA COM ENCARGOS COMPLEMENTARES</t>
  </si>
  <si>
    <t>SERVENTE COM ENCARGOS COMPLEMENTARES</t>
  </si>
  <si>
    <t>1.8</t>
  </si>
  <si>
    <t>1.9</t>
  </si>
  <si>
    <t>1.10</t>
  </si>
  <si>
    <t>5.11</t>
  </si>
  <si>
    <t>5.12</t>
  </si>
  <si>
    <t>5.13</t>
  </si>
  <si>
    <t>6</t>
  </si>
  <si>
    <r>
      <t>Município:</t>
    </r>
    <r>
      <rPr>
        <sz val="11"/>
        <rFont val="Arial"/>
        <family val="2"/>
      </rPr>
      <t xml:space="preserve"> São João das Missões</t>
    </r>
  </si>
  <si>
    <r>
      <t>Projeto:</t>
    </r>
    <r>
      <rPr>
        <sz val="11"/>
        <rFont val="Arial"/>
        <family val="2"/>
      </rPr>
      <t xml:space="preserve"> Campo Society com Grama Sintética na Aldeia Riachinho</t>
    </r>
  </si>
  <si>
    <r>
      <t>Responsável Técnico:</t>
    </r>
    <r>
      <rPr>
        <sz val="11"/>
        <rFont val="Arial"/>
        <family val="2"/>
      </rPr>
      <t xml:space="preserve"> Gerrard Tayon Ferreira Lopo</t>
    </r>
  </si>
  <si>
    <r>
      <t>Nº CREA/CAU:</t>
    </r>
    <r>
      <rPr>
        <sz val="11"/>
        <rFont val="Arial"/>
        <family val="2"/>
      </rPr>
      <t xml:space="preserve"> 289963 MG</t>
    </r>
  </si>
  <si>
    <r>
      <t>Data:</t>
    </r>
    <r>
      <rPr>
        <sz val="11"/>
        <rFont val="Arial"/>
        <family val="2"/>
      </rPr>
      <t xml:space="preserve"> 02/07/2025</t>
    </r>
  </si>
  <si>
    <r>
      <t>BDI1:</t>
    </r>
    <r>
      <rPr>
        <sz val="11"/>
        <rFont val="Arial"/>
        <family val="2"/>
      </rPr>
      <t xml:space="preserve"> 28,12% - Construção e Reforma de Edifícios</t>
    </r>
  </si>
  <si>
    <r>
      <t>BDI2:</t>
    </r>
    <r>
      <rPr>
        <sz val="11"/>
        <rFont val="Arial"/>
        <family val="2"/>
      </rPr>
      <t xml:space="preserve"> 0,00% - </t>
    </r>
  </si>
  <si>
    <t>Muro Para Cercamento do Parque Municipal São João</t>
  </si>
  <si>
    <t>29/07/2025</t>
  </si>
  <si>
    <t>serviços</t>
  </si>
  <si>
    <t>und</t>
  </si>
  <si>
    <t>56.824.250/0001-09</t>
  </si>
  <si>
    <t>HEDA COMUNICAÇÃO VISUAL</t>
  </si>
  <si>
    <t>(38)9850-9591</t>
  </si>
  <si>
    <t>39.249.517/0001-54</t>
  </si>
  <si>
    <t>WEVERLLAN COMUNICAÇÃO VISUAL</t>
  </si>
  <si>
    <t>(38)9819-7272</t>
  </si>
  <si>
    <t>26.392.789/0001-67</t>
  </si>
  <si>
    <t>UAI MIDIA COMUNICAÇAO E SISTEMAS</t>
  </si>
  <si>
    <t>(38)9910-0241</t>
  </si>
  <si>
    <t>ESTRUTURA DE ARCO EM ACM, COM LETRAS EM CAIXA EM ACM COM TAMPA ACRILICA E ILUMINAÇÃO EM LED ( IMAGENS DE CAVALOS E LETRA</t>
  </si>
  <si>
    <t>21/07/2025</t>
  </si>
  <si>
    <t>ED-50274</t>
  </si>
  <si>
    <t>LOCAÇÃO TOPOGRÁFICA PARA ATÉ VINTE (20) PONTOS REFERENCIAIS, INCLUSIVE ESTACA (PIQUETE) DE MARCAÇÃO</t>
  </si>
  <si>
    <t>ED-51107</t>
  </si>
  <si>
    <t>ESCAVAÇÃO MANUAL DE VALA COM PROFUNDIDADE MENOR OU IGUAL A 1,5M, INCLUSIVE DESCARGA LATERAL</t>
  </si>
  <si>
    <t>TRABALHOS EM TERRA</t>
  </si>
  <si>
    <t>ED-51093</t>
  </si>
  <si>
    <t>APILOAMENTO MANUAL EM FUNDO DE VALA COM SOQUETE, EXCLUSIVE ESCAVAÇÃO</t>
  </si>
  <si>
    <t>ESTRUTURAS EM CONCRETO ARMADO</t>
  </si>
  <si>
    <t>FUNDAÇÃO - SAPATAS E PILARES DE ARRANQUE</t>
  </si>
  <si>
    <t>ED-49644</t>
  </si>
  <si>
    <t>FÔRMA E DESFORMA DE COMPENSADO RESINADO, ESP. 10MM, REAPROVEITAMENTO (3X), EXCLUSIVE ESCORAMENTO</t>
  </si>
  <si>
    <t>ED-49619</t>
  </si>
  <si>
    <t>FORNECIMENTO DE CONCRETO ESTRUTURAL, PREPARADO EM OBRA, COM FCK 25MPA, INCLUSIVE LANÇAMENTO, ADENSAMENTO E ACABAMENTO</t>
  </si>
  <si>
    <t>ED-48298</t>
  </si>
  <si>
    <t>CORTE, DOBRA E MONTAGEM DE AÇO CA-50/60, INCLUSIVE ESPAÇADOR</t>
  </si>
  <si>
    <t>FUNDAÇÃO - VIGA BALDRAME</t>
  </si>
  <si>
    <t>SUPERESTRUTURA - PILARES E VIGAS</t>
  </si>
  <si>
    <t>VEDAÇÕES / ESQUADRIAS / ACABAMENTOS</t>
  </si>
  <si>
    <t>ALVENARIA</t>
  </si>
  <si>
    <t>ED-48195</t>
  </si>
  <si>
    <t>ALVENARIA DE VEDAÇÃO COM BLOCO DE CONCRETO, ESP. 14CM, COM ACABAMENTO APARENTE, INCLUSIVE ARGAMASSA PARA ASSENTAMENTO</t>
  </si>
  <si>
    <t>REVESTIMENTO CERÂMICO PARA PAREDES INTERNAS COM PLACAS TIPO ESMALTADA DE DIMENSÕES 60X60 CM APLICADAS NA ALTURA INTEIRA DAS PAREDES. AF_02/2023_PE</t>
  </si>
  <si>
    <t>ESQUADRIAS</t>
  </si>
  <si>
    <t>3.1.1</t>
  </si>
  <si>
    <t>3.1.2</t>
  </si>
  <si>
    <t>3.1.3</t>
  </si>
  <si>
    <t>3.2.1</t>
  </si>
  <si>
    <t>3.2.2</t>
  </si>
  <si>
    <t>3.3.1</t>
  </si>
  <si>
    <t>3.3.2</t>
  </si>
  <si>
    <t>3.3.3</t>
  </si>
  <si>
    <t>4.1.1</t>
  </si>
  <si>
    <t>REVESTIMENTO DA PAREDE</t>
  </si>
  <si>
    <t>4.2.1</t>
  </si>
  <si>
    <t>ED-50983</t>
  </si>
  <si>
    <t>PORTÃO DE GRADE EM BARRA REDONDA 1/2" E REQUADRO EM BARRA CHATA 1.1/4"X3/16", EXCLUSIVE CADEADO E PINTURA</t>
  </si>
  <si>
    <t>ED-50985</t>
  </si>
  <si>
    <t>PORTÃO EM CHAPA DE AÇO, TIPO DIAMANTE, ESP. 1,20MM (MSG-18), COM REQUADRO EM CANTONEIRA DE AÇO 1.1/4¿X1/8¿, EXCLUSIVE CADEADO E PINTURA</t>
  </si>
  <si>
    <t>ED-50491</t>
  </si>
  <si>
    <t>PINTURA ESMALTE BASE SOLVENTE EM ESQUADRIAS DE FERRO, DUAS (2) DEMÃOS, COM APLICAÇÃO MANUAL, INCLUSIVE UMA (1) DEMÃO DE FUNDO ANTICORROSIVO</t>
  </si>
  <si>
    <t>ED-48232</t>
  </si>
  <si>
    <t>ALVENARIA DE VEDAÇÃO COM TIJOLO CERÂMICO FURADO, ESP. 14CM, PARA REVESTIMENTO, INCLUSIVE ARGAMASSA PARA ASSENTAMENTO</t>
  </si>
  <si>
    <t>ED-50730</t>
  </si>
  <si>
    <t>CHAPISCO COM ARGAMASSA, TRAÇO 1:2:3 (CIMENTO, AREIA E PEDRISCO), APLICADO COM COLHER, ESP. 5MM, INCLUSIVE ARGAMASSA COM PREPARO MECANIZADO</t>
  </si>
  <si>
    <t>ED-6282</t>
  </si>
  <si>
    <t>REBOCO COM ARGAMASSA, TRAÇO 1:2:8 (CIMENTO, CAL E AREIA), ESP. 25MM, APLICAÇÃO MANUAL, INCLUSIVE ARGAMASSA COM PREPARO MECANIZADO</t>
  </si>
  <si>
    <t>ED-49812</t>
  </si>
  <si>
    <t>LASTRO DE CONCRETO MAGRO, INCLUSIVE TRANSPORTE, LANÇAMENTO E ADENSAMENTO</t>
  </si>
  <si>
    <t>ED-50566</t>
  </si>
  <si>
    <t>CONTRAPISO DESEMPENADO COM ARGAMASSA, TRAÇO 1:3 (CIMENTO E AREIA), ESP. 20MM, INCLUSIVE ARGAMASSA COM PREPARO MECANIZADO</t>
  </si>
  <si>
    <t>REVESTIMENTO CERÂMICO PARA PISO COM PLACAS TIPO ESMALTADA DE DIMENSÕES 60X60 CM APLICADA EM AMBIENTES DE ÁREA MENOR QUE 5 M2. AF_02/2023_PE</t>
  </si>
  <si>
    <t>RODAPÉ CERÂMICO DE 7CM DE ALTURA COM PLACAS TIPO ESMALTADA DE DIMENSÕES 60X60CM. AF_02/2023</t>
  </si>
  <si>
    <t>ED-50519</t>
  </si>
  <si>
    <t>PINTURA COM TEXTURA ACRÍLICA COM DESEMPENADEIRA DE AÇO, INCLUSIVE UMA (1) DEMÃO DE SELADOR ACRÍLICO</t>
  </si>
  <si>
    <t>ED-50973</t>
  </si>
  <si>
    <t>PORTA METÁLICA EM CHAPA DOBRADA, DIMENSÃO (80X210)CM, TIPO DE ABRIR, UMA (1) FOLHA, INCLUSIVE ESTRUTURA, DOBRADIÇA E MARCO, EXCLUSIVE FECHADURA E PINTURA</t>
  </si>
  <si>
    <t>ED-21612</t>
  </si>
  <si>
    <t>FECHADURA TIPO EXTERNA, EM PORTA METÁLICA, GRAU DE SEGURANÇA MÉDIO, DISTÂNCIA DE BROCA 20MM, ACABAMENTO COM ESPELHO CROMADO E MAÇANETA MODELO ALAVANCA EM ZAMAC, INCLUSIVE ACESSÓRIOS PARA FIXAÇÃO E DUAS (2) CHAVES</t>
  </si>
  <si>
    <t>ED-50497</t>
  </si>
  <si>
    <t>PINTURA ESMALTE BASE SOLVENTE EM ESTRUTURA METÁLICA, DUAS (2) DEMÃOS, COM APLICAÇÃO MANUAL, INCLUSIVE UMA (1) DEMÃO FUNDO GALVANIZADO</t>
  </si>
  <si>
    <t>TRAMA DE AÇO COMPOSTA POR TERÇAS PARA TELHADOS DE ATÉ 2 ÁGUAS PARA TELHA ONDULADA DE FIBROCIMENTO, METÁLICA, PLÁSTICA OU TERMOACÚSTICA, INCLUSO TRANSPORTE VERTICAL. AF_07/2019</t>
  </si>
  <si>
    <t>ED-13852</t>
  </si>
  <si>
    <t>COBERTURA EM TELHA METÁLICA GALVANIZADA ONDULADA, TIPO SIMPLES, ESP. 0,50MM, ACABAMENTO NATURAL, INCLUSIVE ACESSÓRIOS PARA FIXAÇÃO, FORNECIMENTO E INSTALAÇÃO</t>
  </si>
  <si>
    <t>ED-50661</t>
  </si>
  <si>
    <t>CALHA EM CHAPA GALVANIZADA, ESP. 0,5MM (GSG-26), COM DESENVOLVIMENTO DE 33CM, INCLUSIVE IÇAMENTO MANUAL VERTICAL</t>
  </si>
  <si>
    <t>ED-50668</t>
  </si>
  <si>
    <t>CONDUTOR CIRCULAR DE ÁGUA PLUVIAL PARA DO TELHADO EM TUBO DE PVC, DIÂMETRO DE 100MM, INCLUSIVE CONEXÕES E SUPORTES</t>
  </si>
  <si>
    <t>ED-29484</t>
  </si>
  <si>
    <t>JANELA EM ALUMÍNIO DE CORRER COM 2 FOLHAS, LINHA 25/SUPREMA, ACABAMENTO ANODIZADO NATURAL, INCLUSIVE PERFIS, VIDRO 4MM E INSTALAÇÃO, EXCLUSIVE FERRAGENS PARA JANELA DE ALUMÍNIO DE CORRER</t>
  </si>
  <si>
    <t>ED-48343</t>
  </si>
  <si>
    <t>BANCADA EM GRANITO CINZA ANDORINHA E = 3 CM, APOIADA EM CONSOLE DE METALON 20 X 30 MM</t>
  </si>
  <si>
    <t>ESTRUTURA DE ARCO EM ACM</t>
  </si>
  <si>
    <t>ESTRUTURA DE ARCO EM ACM, COM LETRAS EM CAIXA EM ACM COM TAMPA ACRILICA E ILUMINAÇÃO EM LED ( IMAGENS DE CAVALOS E LETRAS "PARQUE SÃO JOÃO")</t>
  </si>
  <si>
    <t>4.3.1</t>
  </si>
  <si>
    <t>4.3.2</t>
  </si>
  <si>
    <t>4.3.3</t>
  </si>
  <si>
    <t>5.14</t>
  </si>
  <si>
    <t>5.15</t>
  </si>
  <si>
    <t>5.16</t>
  </si>
  <si>
    <t>5.17</t>
  </si>
  <si>
    <t>5.18</t>
  </si>
  <si>
    <t>5.19</t>
  </si>
  <si>
    <t>5.20</t>
  </si>
  <si>
    <t>5.21</t>
  </si>
  <si>
    <t>5.22</t>
  </si>
  <si>
    <t>5.23</t>
  </si>
  <si>
    <t>1,00 UNIDADE</t>
  </si>
  <si>
    <t>14,00 UNIADDES</t>
  </si>
  <si>
    <t xml:space="preserve">0,5 X 0,5 X 0,6 X 315 ( volume geométrico inclusive 5cm de lastro das sapatas) + 
+ (1021 x 0,25 x 0,14) ( volume geométrico inclusive 5cm de lastro das vigas baldrame.) </t>
  </si>
  <si>
    <t>0,5 X 0,5 X 315 ( area geométrico das sapatas) + 
+ (1021 x 0,14) ( area geométrico vigas baldrame.)</t>
  </si>
  <si>
    <t xml:space="preserve">((0,14 X 0,2 X 315 UN)) X 0,60 de altura arranques dos pilares) </t>
  </si>
  <si>
    <t xml:space="preserve">(0,5X 0,5 X 0,40) X 315 UN - volume das sapatas +
+ ((0,14 X 0,2 X 315 UN)  X 0,6 de altura - arranques dos pilares </t>
  </si>
  <si>
    <t>sapata e arranque (( ( (10 x 0,60) + (4 x 0,60) ) x 315 ) x 0,395) (8.0)  + (((4 x 0,58) x 315) x 0,154) (5.0)    (1045,17 kg de aço CA-50 8.0  + 112,54 kg de aço CA-60 de 5.0 )</t>
  </si>
  <si>
    <t xml:space="preserve">(1021 x 0,25 x 0,14) ( volume geométrico inclusive 5cm de lastro das vigas baldrame.) </t>
  </si>
  <si>
    <t>((4 x 1021 ) x 0,395) (8.0)  + (( 6808,67 x 0,68) x 0,154) (5.0)          (1613,18 kg de aço CA-50 8.0  + 713,01 kg de aço  CA-50 5.0)</t>
  </si>
  <si>
    <t xml:space="preserve">((0,2+ 0,2) X 315 UN)) X 2,60 de altura formas dos pilares + ((1021*0,2)) </t>
  </si>
  <si>
    <t>(1021*0,14*0,20) volume das vigas
+ (0,2X 0,2 X 2,60 de altura X 315 UN)   volume dos pilares</t>
  </si>
  <si>
    <t>(((4 x 2,60)  x 315 ) x 0,395) (8.0) + (( 17,33 x 315 x 0,58) x 0,154) (5.0)  ( 1294,02 kg de aço CA-50 de 8.0 vigas) + (487,59 kg de aço CA-50 de 5.0 para estribos )</t>
  </si>
  <si>
    <t xml:space="preserve">(1021 * 2,60) Alvenaria do muro               </t>
  </si>
  <si>
    <t>((3 X 3 ) X 2) + (4,20 X 1,20)</t>
  </si>
  <si>
    <t xml:space="preserve"> (3,50 X 2,60) X 2  porta P1 do hall conforme projeto arquitetônico</t>
  </si>
  <si>
    <t xml:space="preserve"> (3,0 X 2,50) X 2</t>
  </si>
  <si>
    <t>(3,5 X 2,60) X 2 X 2 (DOIS LADOS ) + (3,0 X 2,50) X 2</t>
  </si>
  <si>
    <t xml:space="preserve">0,5 X 0,5 X 0,6 X 4 ( volume geométrico inclusive 5cm de lastro das sapatas) + 
+ (10 x 0,25 x 0,14) ( volume geométrico inclusive 5cm de lastro das vigas baldrame.) </t>
  </si>
  <si>
    <t>0,5 X 0,5 X 4 ( area geométrico das sapatas) + 
+ (10 x 0,14) ( area geométrico vigas baldrame.)</t>
  </si>
  <si>
    <t xml:space="preserve">((0,14 X 0,25 X 4 UN)) X 0,60 de altura arranques dos pilares)  + ((0,14+ 0,25) X 4 UN)) X 3,00 de altura formas dos pilares + ((10*0,2)) </t>
  </si>
  <si>
    <t>(0,5X 0,5 X 0,40) X 4 UN - volume das sapatas + ((0,14 X 0,2 X 4 UN)  X 0,6 de altura - arranques dos pilares + (10 x 0,25 x 0,14) ( volume geométrico inclusive 5cm de lastro das vigas baldrame.) + (10*0,14*0,20) volume das vigas + (0,2X 0,2 X 3,00 de altura X 4 UN)   volume dos pilares</t>
  </si>
  <si>
    <t xml:space="preserve">sapata e arranque (( ( (10 x 0,60) + (4 x 0,60) ) x 4 ) x 0,395) (8.0)  + (((4 x 0,58) x 4) x 0,154) (5.0)  + ((4 x 10 ) x 0,395) (8.0)  + (( 66,67 x 0,68) x 0,154) (5.0)     + (((4 x 3,00)  x 4 ) x 0,395) (8.0) + (( 20,00 x 4 x 0,58) x 0,154) (5.0)      (1613,18 kg de aço CA-50 8.0  + 713,01 kg de aço  CA-50 5.0) </t>
  </si>
  <si>
    <t>(8*3) - 6 - 1,68</t>
  </si>
  <si>
    <t>4,85 X 0,06</t>
  </si>
  <si>
    <t>4,85 PROJETO</t>
  </si>
  <si>
    <t>9,2 PROJETO</t>
  </si>
  <si>
    <t>1 UNIDADE</t>
  </si>
  <si>
    <t>(0,80 * 2,10) * 2 DOIS LADOS</t>
  </si>
  <si>
    <t>3 METROS</t>
  </si>
  <si>
    <t xml:space="preserve">( 200 X 150 ) X 2  DUAS JANELAS </t>
  </si>
  <si>
    <t>1,23 PROJETO</t>
  </si>
  <si>
    <t>RUA BOCAIUVA</t>
  </si>
  <si>
    <t>CIDADE NOVA</t>
  </si>
  <si>
    <r>
      <t>Projeto:</t>
    </r>
    <r>
      <rPr>
        <sz val="11"/>
        <rFont val="Arial"/>
        <family val="2"/>
      </rPr>
      <t xml:space="preserve"> Muro Para Cercamento do Parque Municipal São João</t>
    </r>
  </si>
  <si>
    <r>
      <t>Data:</t>
    </r>
    <r>
      <rPr>
        <sz val="11"/>
        <rFont val="Arial"/>
        <family val="2"/>
      </rPr>
      <t xml:space="preserve"> 29/07/2025</t>
    </r>
  </si>
  <si>
    <t>GUARITA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</si>
</sst>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00"/>
    <numFmt numFmtId="166" formatCode="&quot;&quot;00&quot;.&quot;000&quot;.&quot;000&quot;/&quot;0000\-00"/>
    <numFmt numFmtId="167" formatCode="_(* #,##0.000_);_(* \(#,##0.000\);_(* &quot;-&quot;??_);_(@_)"/>
    <numFmt numFmtId="168" formatCode="&quot;&quot;00&quot;.&quot;\ 000&quot;.&quot;000&quot;/&quot;0000\-00"/>
    <numFmt numFmtId="169" formatCode="?0.00"/>
    <numFmt numFmtId="170" formatCode="#,##0.000"/>
    <numFmt numFmtId="171" formatCode="_(* #,##0.000_);_(* \(#,##0.000\);_(* &quot;-&quot;???_);_(@_)"/>
    <numFmt numFmtId="172" formatCode="00\º\ &quot;MÊS&quot;"/>
    <numFmt numFmtId="173" formatCode="&quot;R$ &quot;#,##0.00_);[Red]\(&quot;R$ &quot;#,##0.00\)"/>
    <numFmt numFmtId="174" formatCode="_-#,##0.000_-;[Red]\-#,##0.000_-;_-\-_-;_-@_-"/>
    <numFmt numFmtId="175" formatCode="_-#,##0.00_-;[Red]\-#,##0.00_-;_-\-_-;_-@_-"/>
    <numFmt numFmtId="176" formatCode="#,##0.00000"/>
    <numFmt numFmtId="177" formatCode="_-#,##0.00000_-;[Red]\-#,##0.00000_-;_-\-_-;_-@_-"/>
    <numFmt numFmtId="178" formatCode="00"/>
  </numFmts>
  <fonts count="6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8"/>
      <name val="Calibri"/>
      <family val="2"/>
    </font>
    <font>
      <sz val="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name val="Arial"/>
      <family val="2"/>
    </font>
    <font>
      <b/>
      <sz val="8"/>
      <color theme="1"/>
      <name val="Calibri"/>
      <family val="2"/>
      <scheme val="minor"/>
    </font>
    <font>
      <sz val="8"/>
      <color rgb="FFFFFFFF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Arial"/>
      <family val="2"/>
    </font>
    <font>
      <sz val="10"/>
      <color theme="1"/>
      <name val="Calibri"/>
      <family val="2"/>
      <scheme val="minor"/>
    </font>
    <font>
      <b/>
      <sz val="10"/>
      <name val="Calibri"/>
      <family val="2"/>
    </font>
    <font>
      <sz val="10"/>
      <color theme="1"/>
      <name val="Calibri"/>
      <family val="2"/>
    </font>
    <font>
      <sz val="8"/>
      <color theme="1"/>
      <name val="Calibri"/>
      <family val="2"/>
    </font>
    <font>
      <sz val="10"/>
      <color theme="0"/>
      <name val="Calibri"/>
      <family val="2"/>
    </font>
    <font>
      <sz val="8"/>
      <color rgb="FF000000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Arial"/>
      <family val="2"/>
    </font>
    <font>
      <b/>
      <sz val="20"/>
      <name val="Arial"/>
      <family val="2"/>
    </font>
    <font>
      <b/>
      <sz val="14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u/>
      <sz val="11"/>
      <name val="Calibri"/>
      <family val="2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8"/>
      <color theme="0"/>
      <name val="Calibri"/>
      <family val="2"/>
    </font>
    <font>
      <sz val="8"/>
      <name val="Calibri"/>
      <family val="2"/>
    </font>
    <font>
      <sz val="10"/>
      <name val="Calibri"/>
      <family val="2"/>
    </font>
    <font>
      <b/>
      <sz val="8"/>
      <color rgb="FF000000"/>
      <name val="Calibri"/>
      <family val="2"/>
      <scheme val="minor"/>
    </font>
    <font>
      <b/>
      <sz val="11"/>
      <color theme="2" tint="-9.9978637043366805E-2"/>
      <name val="Calibri"/>
      <family val="2"/>
      <scheme val="minor"/>
    </font>
    <font>
      <i/>
      <sz val="1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sz val="11"/>
      <color rgb="FFBFBFBF"/>
      <name val="Calibri"/>
      <family val="2"/>
      <scheme val="minor"/>
    </font>
    <font>
      <b/>
      <sz val="11"/>
      <color rgb="FFBFBFBF"/>
      <name val="Calibri"/>
      <family val="2"/>
      <scheme val="minor"/>
    </font>
    <font>
      <sz val="8"/>
      <name val="Calibri"/>
      <family val="2"/>
      <scheme val="minor"/>
    </font>
    <font>
      <sz val="10"/>
      <color rgb="FFFFFFFF"/>
      <name val="Calibri"/>
      <family val="2"/>
    </font>
    <font>
      <b/>
      <sz val="8"/>
      <color theme="1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3"/>
        <bgColor indexed="64"/>
      </patternFill>
    </fill>
  </fills>
  <borders count="40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12">
    <xf numFmtId="0" fontId="0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4" fillId="0" borderId="0"/>
    <xf numFmtId="44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164" fontId="6" fillId="0" borderId="0" applyFont="0" applyFill="0" applyBorder="0" applyAlignment="0" applyProtection="0"/>
    <xf numFmtId="0" fontId="6" fillId="0" borderId="0"/>
  </cellStyleXfs>
  <cellXfs count="624">
    <xf numFmtId="0" fontId="0" fillId="0" borderId="0" xfId="0"/>
    <xf numFmtId="0" fontId="1" fillId="2" borderId="0" xfId="0" applyFont="1" applyFill="1"/>
    <xf numFmtId="0" fontId="1" fillId="0" borderId="0" xfId="0" applyFont="1"/>
    <xf numFmtId="0" fontId="0" fillId="2" borderId="0" xfId="0" applyFill="1"/>
    <xf numFmtId="0" fontId="0" fillId="3" borderId="0" xfId="0" applyFill="1"/>
    <xf numFmtId="0" fontId="2" fillId="3" borderId="0" xfId="0" applyFont="1" applyFill="1" applyAlignment="1">
      <alignment horizontal="right"/>
    </xf>
    <xf numFmtId="0" fontId="2" fillId="3" borderId="0" xfId="0" applyFont="1" applyFill="1"/>
    <xf numFmtId="0" fontId="2" fillId="5" borderId="1" xfId="0" quotePrefix="1" applyFont="1" applyFill="1" applyBorder="1" applyAlignment="1">
      <alignment horizontal="center" vertical="center" wrapText="1"/>
    </xf>
    <xf numFmtId="164" fontId="2" fillId="5" borderId="1" xfId="0" quotePrefix="1" applyNumberFormat="1" applyFont="1" applyFill="1" applyBorder="1" applyAlignment="1">
      <alignment horizontal="center" vertical="center" wrapText="1"/>
    </xf>
    <xf numFmtId="3" fontId="2" fillId="5" borderId="1" xfId="2" quotePrefix="1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0" xfId="0" applyFont="1" applyFill="1" applyAlignment="1">
      <alignment vertical="center" wrapText="1"/>
    </xf>
    <xf numFmtId="165" fontId="0" fillId="3" borderId="2" xfId="0" applyNumberFormat="1" applyFill="1" applyBorder="1" applyAlignment="1">
      <alignment horizontal="center" vertical="center"/>
    </xf>
    <xf numFmtId="49" fontId="0" fillId="3" borderId="2" xfId="0" quotePrefix="1" applyNumberFormat="1" applyFill="1" applyBorder="1" applyAlignment="1">
      <alignment horizontal="left" vertical="center" wrapText="1"/>
    </xf>
    <xf numFmtId="164" fontId="0" fillId="3" borderId="2" xfId="0" quotePrefix="1" applyNumberFormat="1" applyFill="1" applyBorder="1" applyAlignment="1">
      <alignment horizontal="center" vertical="center" wrapText="1"/>
    </xf>
    <xf numFmtId="3" fontId="0" fillId="3" borderId="2" xfId="0" applyNumberFormat="1" applyFill="1" applyBorder="1" applyAlignment="1">
      <alignment vertical="center"/>
    </xf>
    <xf numFmtId="166" fontId="0" fillId="3" borderId="2" xfId="0" applyNumberFormat="1" applyFill="1" applyBorder="1" applyAlignment="1">
      <alignment horizontal="center" vertical="center"/>
    </xf>
    <xf numFmtId="167" fontId="0" fillId="3" borderId="2" xfId="2" applyNumberFormat="1" applyFont="1" applyFill="1" applyBorder="1" applyAlignment="1">
      <alignment horizontal="center" vertical="center"/>
    </xf>
    <xf numFmtId="167" fontId="2" fillId="3" borderId="2" xfId="2" applyNumberFormat="1" applyFont="1" applyFill="1" applyBorder="1" applyAlignment="1">
      <alignment horizontal="left" vertical="center"/>
    </xf>
    <xf numFmtId="0" fontId="0" fillId="3" borderId="2" xfId="0" applyFill="1" applyBorder="1" applyAlignment="1">
      <alignment horizontal="left" vertical="center" wrapText="1"/>
    </xf>
    <xf numFmtId="49" fontId="0" fillId="3" borderId="2" xfId="0" quotePrefix="1" applyNumberFormat="1" applyFill="1" applyBorder="1" applyAlignment="1">
      <alignment horizontal="right" vertical="center" wrapText="1"/>
    </xf>
    <xf numFmtId="0" fontId="0" fillId="3" borderId="2" xfId="0" applyFill="1" applyBorder="1" applyAlignment="1">
      <alignment vertical="center"/>
    </xf>
    <xf numFmtId="14" fontId="0" fillId="3" borderId="2" xfId="0" applyNumberFormat="1" applyFill="1" applyBorder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3" borderId="0" xfId="0" applyFill="1" applyAlignment="1">
      <alignment vertical="center"/>
    </xf>
    <xf numFmtId="165" fontId="0" fillId="3" borderId="3" xfId="0" applyNumberFormat="1" applyFill="1" applyBorder="1" applyAlignment="1">
      <alignment horizontal="center" vertical="center"/>
    </xf>
    <xf numFmtId="49" fontId="0" fillId="3" borderId="3" xfId="0" quotePrefix="1" applyNumberFormat="1" applyFill="1" applyBorder="1" applyAlignment="1">
      <alignment horizontal="left" vertical="center" wrapText="1"/>
    </xf>
    <xf numFmtId="164" fontId="0" fillId="3" borderId="3" xfId="0" quotePrefix="1" applyNumberFormat="1" applyFill="1" applyBorder="1" applyAlignment="1">
      <alignment horizontal="center" vertical="center" wrapText="1"/>
    </xf>
    <xf numFmtId="3" fontId="0" fillId="3" borderId="3" xfId="0" applyNumberFormat="1" applyFill="1" applyBorder="1" applyAlignment="1">
      <alignment vertical="center"/>
    </xf>
    <xf numFmtId="166" fontId="0" fillId="3" borderId="3" xfId="0" applyNumberFormat="1" applyFill="1" applyBorder="1" applyAlignment="1">
      <alignment horizontal="center" vertical="center"/>
    </xf>
    <xf numFmtId="167" fontId="0" fillId="3" borderId="3" xfId="2" applyNumberFormat="1" applyFont="1" applyFill="1" applyBorder="1" applyAlignment="1">
      <alignment horizontal="center" vertical="center"/>
    </xf>
    <xf numFmtId="167" fontId="2" fillId="3" borderId="3" xfId="2" applyNumberFormat="1" applyFont="1" applyFill="1" applyBorder="1" applyAlignment="1">
      <alignment horizontal="left" vertical="center"/>
    </xf>
    <xf numFmtId="0" fontId="0" fillId="3" borderId="3" xfId="0" applyFill="1" applyBorder="1" applyAlignment="1">
      <alignment horizontal="left" vertical="center" wrapText="1"/>
    </xf>
    <xf numFmtId="49" fontId="0" fillId="3" borderId="3" xfId="0" quotePrefix="1" applyNumberFormat="1" applyFill="1" applyBorder="1" applyAlignment="1">
      <alignment horizontal="right" vertical="center" wrapText="1"/>
    </xf>
    <xf numFmtId="0" fontId="0" fillId="3" borderId="3" xfId="0" applyFill="1" applyBorder="1" applyAlignment="1">
      <alignment vertical="center"/>
    </xf>
    <xf numFmtId="14" fontId="0" fillId="3" borderId="3" xfId="0" applyNumberFormat="1" applyFill="1" applyBorder="1" applyAlignment="1" applyProtection="1">
      <alignment horizontal="center" vertical="center"/>
      <protection locked="0"/>
    </xf>
    <xf numFmtId="0" fontId="0" fillId="3" borderId="3" xfId="0" applyFill="1" applyBorder="1" applyAlignment="1" applyProtection="1">
      <alignment horizontal="center" vertical="center"/>
      <protection locked="0"/>
    </xf>
    <xf numFmtId="166" fontId="0" fillId="3" borderId="3" xfId="0" quotePrefix="1" applyNumberFormat="1" applyFill="1" applyBorder="1" applyAlignment="1">
      <alignment horizontal="center" vertical="center"/>
    </xf>
    <xf numFmtId="16" fontId="0" fillId="3" borderId="3" xfId="0" applyNumberFormat="1" applyFill="1" applyBorder="1" applyAlignment="1" applyProtection="1">
      <alignment horizontal="center" vertical="center"/>
      <protection locked="0"/>
    </xf>
    <xf numFmtId="14" fontId="5" fillId="0" borderId="3" xfId="0" applyNumberFormat="1" applyFont="1" applyBorder="1" applyAlignment="1" applyProtection="1">
      <alignment horizontal="center"/>
      <protection locked="0"/>
    </xf>
    <xf numFmtId="168" fontId="0" fillId="3" borderId="3" xfId="0" applyNumberFormat="1" applyFill="1" applyBorder="1" applyAlignment="1">
      <alignment horizontal="center" vertical="center"/>
    </xf>
    <xf numFmtId="164" fontId="0" fillId="3" borderId="0" xfId="0" applyNumberFormat="1" applyFill="1" applyAlignment="1">
      <alignment horizontal="center" vertical="center"/>
    </xf>
    <xf numFmtId="3" fontId="0" fillId="3" borderId="0" xfId="0" applyNumberFormat="1" applyFill="1" applyAlignment="1">
      <alignment vertical="center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right" vertical="center"/>
    </xf>
    <xf numFmtId="0" fontId="2" fillId="5" borderId="4" xfId="0" quotePrefix="1" applyFont="1" applyFill="1" applyBorder="1" applyAlignment="1">
      <alignment horizontal="center" vertical="center" wrapText="1"/>
    </xf>
    <xf numFmtId="0" fontId="4" fillId="0" borderId="0" xfId="3" applyFont="1"/>
    <xf numFmtId="0" fontId="7" fillId="0" borderId="0" xfId="3" applyFont="1" applyAlignment="1">
      <alignment horizontal="center"/>
    </xf>
    <xf numFmtId="10" fontId="7" fillId="0" borderId="0" xfId="3" applyNumberFormat="1" applyFont="1" applyAlignment="1">
      <alignment horizontal="center"/>
    </xf>
    <xf numFmtId="10" fontId="0" fillId="0" borderId="0" xfId="1" applyNumberFormat="1" applyFont="1"/>
    <xf numFmtId="0" fontId="7" fillId="0" borderId="0" xfId="3" applyFont="1" applyAlignment="1">
      <alignment horizontal="center" vertical="center" wrapText="1"/>
    </xf>
    <xf numFmtId="0" fontId="7" fillId="0" borderId="0" xfId="0" applyFont="1"/>
    <xf numFmtId="0" fontId="2" fillId="5" borderId="6" xfId="0" applyFont="1" applyFill="1" applyBorder="1" applyAlignment="1">
      <alignment horizontal="center"/>
    </xf>
    <xf numFmtId="0" fontId="2" fillId="4" borderId="0" xfId="0" applyFont="1" applyFill="1"/>
    <xf numFmtId="0" fontId="8" fillId="2" borderId="0" xfId="3" applyFont="1" applyFill="1" applyAlignment="1">
      <alignment horizontal="center"/>
    </xf>
    <xf numFmtId="0" fontId="8" fillId="2" borderId="0" xfId="3" applyFont="1" applyFill="1"/>
    <xf numFmtId="0" fontId="9" fillId="3" borderId="0" xfId="0" applyFont="1" applyFill="1"/>
    <xf numFmtId="0" fontId="8" fillId="2" borderId="0" xfId="3" applyFont="1" applyFill="1" applyAlignment="1">
      <alignment horizontal="left"/>
    </xf>
    <xf numFmtId="0" fontId="1" fillId="3" borderId="0" xfId="0" applyFont="1" applyFill="1"/>
    <xf numFmtId="0" fontId="0" fillId="3" borderId="0" xfId="0" applyFill="1" applyAlignment="1">
      <alignment horizontal="left"/>
    </xf>
    <xf numFmtId="0" fontId="3" fillId="5" borderId="12" xfId="0" applyFont="1" applyFill="1" applyBorder="1" applyAlignment="1">
      <alignment horizontal="left"/>
    </xf>
    <xf numFmtId="0" fontId="0" fillId="5" borderId="12" xfId="0" applyFill="1" applyBorder="1"/>
    <xf numFmtId="0" fontId="2" fillId="5" borderId="9" xfId="0" applyFont="1" applyFill="1" applyBorder="1" applyAlignment="1">
      <alignment horizontal="center"/>
    </xf>
    <xf numFmtId="0" fontId="7" fillId="0" borderId="14" xfId="3" applyFont="1" applyBorder="1" applyAlignment="1">
      <alignment horizontal="center" vertical="center"/>
    </xf>
    <xf numFmtId="0" fontId="7" fillId="0" borderId="14" xfId="3" applyFont="1" applyBorder="1" applyAlignment="1">
      <alignment horizontal="center" vertical="center" wrapText="1"/>
    </xf>
    <xf numFmtId="0" fontId="2" fillId="0" borderId="0" xfId="0" quotePrefix="1" applyFont="1" applyAlignment="1">
      <alignment horizontal="center" vertical="center" wrapText="1"/>
    </xf>
    <xf numFmtId="0" fontId="2" fillId="5" borderId="4" xfId="0" quotePrefix="1" applyFont="1" applyFill="1" applyBorder="1" applyAlignment="1">
      <alignment horizontal="left" vertical="center" wrapText="1"/>
    </xf>
    <xf numFmtId="0" fontId="4" fillId="0" borderId="0" xfId="3" applyFont="1" applyAlignment="1">
      <alignment horizontal="left"/>
    </xf>
    <xf numFmtId="0" fontId="0" fillId="0" borderId="0" xfId="3" applyFont="1"/>
    <xf numFmtId="0" fontId="10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8" xfId="3" applyFont="1" applyBorder="1" applyAlignment="1" applyProtection="1">
      <alignment horizontal="center" vertical="center" wrapText="1"/>
      <protection locked="0"/>
    </xf>
    <xf numFmtId="0" fontId="7" fillId="0" borderId="14" xfId="3" applyFont="1" applyBorder="1" applyAlignment="1" applyProtection="1">
      <alignment horizontal="center" vertical="center"/>
      <protection locked="0"/>
    </xf>
    <xf numFmtId="0" fontId="10" fillId="2" borderId="0" xfId="0" applyFont="1" applyFill="1"/>
    <xf numFmtId="0" fontId="6" fillId="0" borderId="0" xfId="3" applyAlignment="1">
      <alignment horizontal="center"/>
    </xf>
    <xf numFmtId="10" fontId="6" fillId="0" borderId="0" xfId="3" applyNumberFormat="1" applyAlignment="1">
      <alignment horizontal="center"/>
    </xf>
    <xf numFmtId="169" fontId="0" fillId="5" borderId="0" xfId="0" applyNumberFormat="1" applyFill="1" applyAlignment="1" applyProtection="1">
      <alignment horizontal="center"/>
      <protection locked="0"/>
    </xf>
    <xf numFmtId="0" fontId="13" fillId="6" borderId="0" xfId="0" applyFont="1" applyFill="1" applyAlignment="1">
      <alignment horizontal="left"/>
    </xf>
    <xf numFmtId="0" fontId="2" fillId="4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6" fillId="0" borderId="0" xfId="4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4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16" fillId="0" borderId="0" xfId="0" applyFont="1"/>
    <xf numFmtId="0" fontId="8" fillId="3" borderId="0" xfId="3" applyFont="1" applyFill="1" applyAlignment="1">
      <alignment horizontal="center"/>
    </xf>
    <xf numFmtId="0" fontId="17" fillId="2" borderId="0" xfId="3" applyFont="1" applyFill="1" applyAlignment="1">
      <alignment horizontal="left"/>
    </xf>
    <xf numFmtId="0" fontId="17" fillId="2" borderId="0" xfId="3" applyFont="1" applyFill="1"/>
    <xf numFmtId="0" fontId="17" fillId="2" borderId="0" xfId="3" applyFont="1" applyFill="1" applyAlignment="1">
      <alignment horizontal="center"/>
    </xf>
    <xf numFmtId="0" fontId="19" fillId="0" borderId="0" xfId="0" applyFont="1"/>
    <xf numFmtId="0" fontId="2" fillId="0" borderId="0" xfId="0" applyFont="1" applyAlignment="1">
      <alignment vertical="center"/>
    </xf>
    <xf numFmtId="0" fontId="19" fillId="3" borderId="0" xfId="0" applyFont="1" applyFill="1"/>
    <xf numFmtId="0" fontId="18" fillId="0" borderId="0" xfId="0" applyFont="1"/>
    <xf numFmtId="0" fontId="8" fillId="3" borderId="0" xfId="3" applyFont="1" applyFill="1" applyAlignment="1">
      <alignment horizontal="left"/>
    </xf>
    <xf numFmtId="0" fontId="8" fillId="3" borderId="0" xfId="3" applyFont="1" applyFill="1"/>
    <xf numFmtId="0" fontId="8" fillId="3" borderId="0" xfId="3" applyFont="1" applyFill="1" applyAlignment="1">
      <alignment horizontal="right"/>
    </xf>
    <xf numFmtId="0" fontId="20" fillId="0" borderId="0" xfId="0" applyFont="1"/>
    <xf numFmtId="0" fontId="19" fillId="0" borderId="0" xfId="0" applyFont="1" applyProtection="1">
      <protection locked="0"/>
    </xf>
    <xf numFmtId="49" fontId="9" fillId="3" borderId="0" xfId="0" applyNumberFormat="1" applyFont="1" applyFill="1" applyAlignment="1">
      <alignment horizontal="center"/>
    </xf>
    <xf numFmtId="169" fontId="9" fillId="3" borderId="0" xfId="0" applyNumberFormat="1" applyFont="1" applyFill="1" applyAlignment="1">
      <alignment horizontal="center"/>
    </xf>
    <xf numFmtId="49" fontId="16" fillId="0" borderId="0" xfId="0" applyNumberFormat="1" applyFont="1"/>
    <xf numFmtId="0" fontId="3" fillId="7" borderId="0" xfId="0" applyFont="1" applyFill="1"/>
    <xf numFmtId="0" fontId="1" fillId="7" borderId="0" xfId="0" applyFont="1" applyFill="1"/>
    <xf numFmtId="0" fontId="22" fillId="0" borderId="0" xfId="0" applyFont="1"/>
    <xf numFmtId="0" fontId="22" fillId="0" borderId="0" xfId="0" applyFont="1" applyAlignment="1">
      <alignment horizontal="right"/>
    </xf>
    <xf numFmtId="170" fontId="19" fillId="3" borderId="0" xfId="0" applyNumberFormat="1" applyFont="1" applyFill="1"/>
    <xf numFmtId="170" fontId="17" fillId="2" borderId="0" xfId="3" applyNumberFormat="1" applyFont="1" applyFill="1" applyAlignment="1">
      <alignment horizontal="center"/>
    </xf>
    <xf numFmtId="170" fontId="19" fillId="0" borderId="0" xfId="0" applyNumberFormat="1" applyFont="1"/>
    <xf numFmtId="4" fontId="19" fillId="3" borderId="0" xfId="0" applyNumberFormat="1" applyFont="1" applyFill="1"/>
    <xf numFmtId="4" fontId="17" fillId="2" borderId="0" xfId="3" applyNumberFormat="1" applyFont="1" applyFill="1" applyAlignment="1">
      <alignment horizontal="center"/>
    </xf>
    <xf numFmtId="4" fontId="19" fillId="0" borderId="0" xfId="0" applyNumberFormat="1" applyFont="1"/>
    <xf numFmtId="0" fontId="19" fillId="3" borderId="0" xfId="0" applyFont="1" applyFill="1" applyAlignment="1">
      <alignment horizontal="center"/>
    </xf>
    <xf numFmtId="0" fontId="19" fillId="0" borderId="0" xfId="0" applyFont="1" applyAlignment="1">
      <alignment horizontal="center"/>
    </xf>
    <xf numFmtId="0" fontId="24" fillId="5" borderId="0" xfId="0" applyFont="1" applyFill="1" applyAlignment="1">
      <alignment horizontal="center"/>
    </xf>
    <xf numFmtId="0" fontId="22" fillId="0" borderId="0" xfId="0" applyFont="1" applyAlignment="1">
      <alignment horizontal="left"/>
    </xf>
    <xf numFmtId="0" fontId="1" fillId="7" borderId="0" xfId="0" applyFont="1" applyFill="1" applyAlignment="1">
      <alignment horizontal="center"/>
    </xf>
    <xf numFmtId="0" fontId="22" fillId="0" borderId="0" xfId="0" applyFont="1" applyAlignment="1">
      <alignment horizontal="center"/>
    </xf>
    <xf numFmtId="0" fontId="9" fillId="3" borderId="0" xfId="0" applyFont="1" applyFill="1" applyAlignment="1">
      <alignment horizontal="left"/>
    </xf>
    <xf numFmtId="0" fontId="3" fillId="3" borderId="0" xfId="0" applyFont="1" applyFill="1"/>
    <xf numFmtId="0" fontId="25" fillId="0" borderId="0" xfId="4" applyFont="1"/>
    <xf numFmtId="0" fontId="7" fillId="0" borderId="0" xfId="4" applyFont="1"/>
    <xf numFmtId="0" fontId="23" fillId="0" borderId="0" xfId="4" applyFont="1"/>
    <xf numFmtId="0" fontId="6" fillId="0" borderId="0" xfId="4" applyAlignment="1">
      <alignment horizontal="center" vertical="center"/>
    </xf>
    <xf numFmtId="0" fontId="7" fillId="0" borderId="0" xfId="4" applyFont="1" applyAlignment="1">
      <alignment horizontal="center" vertical="center"/>
    </xf>
    <xf numFmtId="0" fontId="25" fillId="0" borderId="0" xfId="4" applyFont="1" applyAlignment="1">
      <alignment horizontal="center" vertical="center"/>
    </xf>
    <xf numFmtId="0" fontId="23" fillId="0" borderId="0" xfId="4" applyFont="1" applyAlignment="1">
      <alignment horizontal="center" vertical="center"/>
    </xf>
    <xf numFmtId="0" fontId="15" fillId="0" borderId="22" xfId="4" applyFont="1" applyBorder="1" applyAlignment="1">
      <alignment vertical="center"/>
    </xf>
    <xf numFmtId="0" fontId="15" fillId="0" borderId="0" xfId="4" applyFont="1" applyAlignment="1">
      <alignment vertical="center"/>
    </xf>
    <xf numFmtId="0" fontId="4" fillId="0" borderId="0" xfId="0" applyFont="1"/>
    <xf numFmtId="0" fontId="15" fillId="2" borderId="6" xfId="4" applyFont="1" applyFill="1" applyBorder="1" applyAlignment="1">
      <alignment horizontal="center" vertical="center"/>
    </xf>
    <xf numFmtId="0" fontId="15" fillId="2" borderId="6" xfId="4" applyFont="1" applyFill="1" applyBorder="1" applyAlignment="1">
      <alignment horizontal="center" vertical="center" wrapText="1"/>
    </xf>
    <xf numFmtId="49" fontId="28" fillId="6" borderId="16" xfId="0" applyNumberFormat="1" applyFont="1" applyFill="1" applyBorder="1" applyAlignment="1">
      <alignment horizontal="left" vertical="top"/>
    </xf>
    <xf numFmtId="49" fontId="28" fillId="6" borderId="16" xfId="0" applyNumberFormat="1" applyFont="1" applyFill="1" applyBorder="1" applyAlignment="1">
      <alignment horizontal="center" vertical="top"/>
    </xf>
    <xf numFmtId="49" fontId="29" fillId="8" borderId="16" xfId="0" applyNumberFormat="1" applyFont="1" applyFill="1" applyBorder="1" applyAlignment="1">
      <alignment horizontal="left" vertical="top"/>
    </xf>
    <xf numFmtId="49" fontId="29" fillId="8" borderId="16" xfId="0" applyNumberFormat="1" applyFont="1" applyFill="1" applyBorder="1" applyAlignment="1">
      <alignment horizontal="center" vertical="top"/>
    </xf>
    <xf numFmtId="49" fontId="29" fillId="8" borderId="16" xfId="0" applyNumberFormat="1" applyFont="1" applyFill="1" applyBorder="1" applyAlignment="1">
      <alignment horizontal="left" vertical="top" wrapText="1"/>
    </xf>
    <xf numFmtId="49" fontId="28" fillId="6" borderId="16" xfId="0" applyNumberFormat="1" applyFont="1" applyFill="1" applyBorder="1" applyAlignment="1">
      <alignment horizontal="left" vertical="top" wrapText="1"/>
    </xf>
    <xf numFmtId="49" fontId="29" fillId="6" borderId="9" xfId="0" applyNumberFormat="1" applyFont="1" applyFill="1" applyBorder="1" applyAlignment="1">
      <alignment horizontal="left" vertical="top"/>
    </xf>
    <xf numFmtId="49" fontId="29" fillId="6" borderId="18" xfId="0" applyNumberFormat="1" applyFont="1" applyFill="1" applyBorder="1" applyAlignment="1">
      <alignment horizontal="left" vertical="top"/>
    </xf>
    <xf numFmtId="4" fontId="29" fillId="6" borderId="19" xfId="0" applyNumberFormat="1" applyFont="1" applyFill="1" applyBorder="1" applyAlignment="1">
      <alignment horizontal="right" vertical="top"/>
    </xf>
    <xf numFmtId="4" fontId="28" fillId="6" borderId="16" xfId="0" applyNumberFormat="1" applyFont="1" applyFill="1" applyBorder="1" applyAlignment="1">
      <alignment horizontal="right" vertical="top"/>
    </xf>
    <xf numFmtId="4" fontId="29" fillId="8" borderId="16" xfId="0" applyNumberFormat="1" applyFont="1" applyFill="1" applyBorder="1" applyAlignment="1">
      <alignment horizontal="right" vertical="top"/>
    </xf>
    <xf numFmtId="1" fontId="30" fillId="0" borderId="0" xfId="0" applyNumberFormat="1" applyFont="1" applyAlignment="1">
      <alignment horizontal="right"/>
    </xf>
    <xf numFmtId="1" fontId="15" fillId="0" borderId="0" xfId="4" applyNumberFormat="1" applyFont="1" applyAlignment="1">
      <alignment horizontal="right" vertical="center"/>
    </xf>
    <xf numFmtId="0" fontId="25" fillId="0" borderId="23" xfId="4" applyFont="1" applyBorder="1" applyAlignment="1">
      <alignment horizontal="center" vertical="center"/>
    </xf>
    <xf numFmtId="0" fontId="4" fillId="0" borderId="23" xfId="0" applyFont="1" applyBorder="1"/>
    <xf numFmtId="0" fontId="4" fillId="0" borderId="24" xfId="0" applyFont="1" applyBorder="1"/>
    <xf numFmtId="0" fontId="25" fillId="0" borderId="0" xfId="4" applyFont="1" applyAlignment="1">
      <alignment horizontal="left" vertical="center"/>
    </xf>
    <xf numFmtId="0" fontId="4" fillId="0" borderId="0" xfId="0" applyFont="1" applyAlignment="1">
      <alignment horizontal="left"/>
    </xf>
    <xf numFmtId="0" fontId="30" fillId="2" borderId="6" xfId="9" applyFont="1" applyFill="1" applyBorder="1" applyAlignment="1">
      <alignment horizontal="center" vertical="center" wrapText="1"/>
    </xf>
    <xf numFmtId="4" fontId="29" fillId="6" borderId="6" xfId="0" applyNumberFormat="1" applyFont="1" applyFill="1" applyBorder="1" applyAlignment="1">
      <alignment horizontal="right" vertical="top"/>
    </xf>
    <xf numFmtId="0" fontId="6" fillId="0" borderId="23" xfId="4" applyBorder="1" applyAlignment="1">
      <alignment horizontal="center" vertical="center"/>
    </xf>
    <xf numFmtId="0" fontId="0" fillId="0" borderId="24" xfId="0" applyBorder="1"/>
    <xf numFmtId="0" fontId="15" fillId="0" borderId="0" xfId="4" applyFont="1" applyAlignment="1">
      <alignment horizontal="right" vertical="center"/>
    </xf>
    <xf numFmtId="0" fontId="15" fillId="0" borderId="13" xfId="4" applyFont="1" applyBorder="1" applyAlignment="1">
      <alignment vertical="center"/>
    </xf>
    <xf numFmtId="0" fontId="15" fillId="0" borderId="5" xfId="4" applyFont="1" applyBorder="1" applyAlignment="1">
      <alignment vertical="center"/>
    </xf>
    <xf numFmtId="0" fontId="0" fillId="0" borderId="5" xfId="0" applyBorder="1"/>
    <xf numFmtId="0" fontId="0" fillId="0" borderId="12" xfId="0" applyBorder="1"/>
    <xf numFmtId="0" fontId="31" fillId="0" borderId="20" xfId="0" applyFont="1" applyBorder="1"/>
    <xf numFmtId="0" fontId="31" fillId="0" borderId="13" xfId="0" applyFont="1" applyBorder="1"/>
    <xf numFmtId="0" fontId="15" fillId="0" borderId="20" xfId="4" applyFont="1" applyBorder="1" applyAlignment="1">
      <alignment vertical="center"/>
    </xf>
    <xf numFmtId="0" fontId="15" fillId="0" borderId="12" xfId="4" applyFont="1" applyBorder="1" applyAlignment="1">
      <alignment vertical="center"/>
    </xf>
    <xf numFmtId="0" fontId="25" fillId="0" borderId="21" xfId="4" applyFont="1" applyBorder="1" applyAlignment="1">
      <alignment horizontal="center" vertical="center"/>
    </xf>
    <xf numFmtId="0" fontId="6" fillId="0" borderId="24" xfId="4" applyBorder="1" applyAlignment="1">
      <alignment horizontal="center" vertical="center"/>
    </xf>
    <xf numFmtId="0" fontId="31" fillId="0" borderId="0" xfId="0" applyFont="1"/>
    <xf numFmtId="0" fontId="31" fillId="0" borderId="12" xfId="0" applyFont="1" applyBorder="1"/>
    <xf numFmtId="0" fontId="31" fillId="0" borderId="5" xfId="0" applyFont="1" applyBorder="1"/>
    <xf numFmtId="0" fontId="7" fillId="0" borderId="0" xfId="4" applyFont="1" applyAlignment="1">
      <alignment horizontal="center" vertical="center" wrapText="1"/>
    </xf>
    <xf numFmtId="0" fontId="6" fillId="0" borderId="0" xfId="4" applyAlignment="1">
      <alignment horizontal="center" vertical="center" wrapText="1"/>
    </xf>
    <xf numFmtId="171" fontId="25" fillId="0" borderId="0" xfId="4" applyNumberFormat="1" applyFont="1"/>
    <xf numFmtId="0" fontId="0" fillId="0" borderId="23" xfId="0" applyBorder="1"/>
    <xf numFmtId="0" fontId="15" fillId="0" borderId="0" xfId="4" applyFont="1" applyAlignment="1">
      <alignment horizontal="center" vertical="center" wrapText="1"/>
    </xf>
    <xf numFmtId="0" fontId="15" fillId="0" borderId="0" xfId="4" applyFont="1" applyAlignment="1">
      <alignment horizontal="center" vertical="center"/>
    </xf>
    <xf numFmtId="0" fontId="15" fillId="0" borderId="0" xfId="4" applyFont="1" applyAlignment="1">
      <alignment horizontal="left" vertical="center"/>
    </xf>
    <xf numFmtId="0" fontId="6" fillId="0" borderId="12" xfId="4" applyBorder="1" applyAlignment="1">
      <alignment horizontal="center" vertical="center"/>
    </xf>
    <xf numFmtId="0" fontId="6" fillId="0" borderId="21" xfId="4" applyBorder="1" applyAlignment="1">
      <alignment horizontal="center" vertical="center"/>
    </xf>
    <xf numFmtId="0" fontId="2" fillId="0" borderId="5" xfId="0" applyFont="1" applyBorder="1" applyAlignment="1">
      <alignment horizontal="right"/>
    </xf>
    <xf numFmtId="0" fontId="2" fillId="0" borderId="5" xfId="0" applyFont="1" applyBorder="1" applyAlignment="1">
      <alignment horizontal="left"/>
    </xf>
    <xf numFmtId="0" fontId="25" fillId="0" borderId="0" xfId="4" applyFont="1" applyAlignment="1">
      <alignment horizontal="center"/>
    </xf>
    <xf numFmtId="0" fontId="15" fillId="0" borderId="20" xfId="4" applyFont="1" applyBorder="1" applyAlignment="1">
      <alignment horizontal="left" vertical="center"/>
    </xf>
    <xf numFmtId="0" fontId="15" fillId="0" borderId="22" xfId="4" applyFont="1" applyBorder="1" applyAlignment="1">
      <alignment horizontal="left" vertical="center"/>
    </xf>
    <xf numFmtId="0" fontId="15" fillId="0" borderId="13" xfId="4" applyFont="1" applyBorder="1" applyAlignment="1">
      <alignment horizontal="left" vertical="center"/>
    </xf>
    <xf numFmtId="169" fontId="0" fillId="5" borderId="13" xfId="0" applyNumberFormat="1" applyFill="1" applyBorder="1" applyAlignment="1" applyProtection="1">
      <alignment horizontal="right"/>
      <protection locked="0"/>
    </xf>
    <xf numFmtId="169" fontId="0" fillId="5" borderId="9" xfId="0" applyNumberFormat="1" applyFill="1" applyBorder="1" applyAlignment="1" applyProtection="1">
      <alignment horizontal="right"/>
      <protection locked="0"/>
    </xf>
    <xf numFmtId="0" fontId="15" fillId="2" borderId="6" xfId="11" applyFont="1" applyFill="1" applyBorder="1" applyAlignment="1">
      <alignment horizontal="center" vertical="center"/>
    </xf>
    <xf numFmtId="0" fontId="15" fillId="2" borderId="6" xfId="11" applyFont="1" applyFill="1" applyBorder="1" applyAlignment="1">
      <alignment vertical="center"/>
    </xf>
    <xf numFmtId="173" fontId="15" fillId="2" borderId="6" xfId="11" applyNumberFormat="1" applyFont="1" applyFill="1" applyBorder="1" applyAlignment="1">
      <alignment horizontal="center" vertical="center"/>
    </xf>
    <xf numFmtId="49" fontId="29" fillId="6" borderId="16" xfId="0" applyNumberFormat="1" applyFont="1" applyFill="1" applyBorder="1" applyAlignment="1">
      <alignment horizontal="center"/>
    </xf>
    <xf numFmtId="49" fontId="28" fillId="6" borderId="16" xfId="0" applyNumberFormat="1" applyFont="1" applyFill="1" applyBorder="1" applyAlignment="1">
      <alignment horizontal="left"/>
    </xf>
    <xf numFmtId="4" fontId="28" fillId="6" borderId="16" xfId="0" applyNumberFormat="1" applyFont="1" applyFill="1" applyBorder="1" applyAlignment="1">
      <alignment horizontal="right"/>
    </xf>
    <xf numFmtId="4" fontId="29" fillId="6" borderId="16" xfId="0" applyNumberFormat="1" applyFont="1" applyFill="1" applyBorder="1" applyAlignment="1">
      <alignment horizontal="right"/>
    </xf>
    <xf numFmtId="49" fontId="23" fillId="0" borderId="0" xfId="0" applyNumberFormat="1" applyFont="1" applyAlignment="1">
      <alignment vertical="top"/>
    </xf>
    <xf numFmtId="49" fontId="23" fillId="0" borderId="0" xfId="0" applyNumberFormat="1" applyFont="1" applyAlignment="1">
      <alignment horizontal="left" vertical="top" wrapText="1"/>
    </xf>
    <xf numFmtId="49" fontId="23" fillId="0" borderId="0" xfId="0" applyNumberFormat="1" applyFont="1" applyAlignment="1">
      <alignment horizontal="left" vertical="top"/>
    </xf>
    <xf numFmtId="4" fontId="23" fillId="0" borderId="0" xfId="0" applyNumberFormat="1" applyFont="1" applyAlignment="1">
      <alignment horizontal="center" vertical="top"/>
    </xf>
    <xf numFmtId="4" fontId="24" fillId="4" borderId="0" xfId="0" applyNumberFormat="1" applyFont="1" applyFill="1" applyAlignment="1">
      <alignment horizontal="center"/>
    </xf>
    <xf numFmtId="0" fontId="3" fillId="4" borderId="0" xfId="0" applyFont="1" applyFill="1" applyAlignment="1">
      <alignment horizontal="left"/>
    </xf>
    <xf numFmtId="49" fontId="37" fillId="0" borderId="0" xfId="0" applyNumberFormat="1" applyFont="1"/>
    <xf numFmtId="0" fontId="38" fillId="0" borderId="0" xfId="0" applyFont="1"/>
    <xf numFmtId="49" fontId="13" fillId="6" borderId="0" xfId="0" applyNumberFormat="1" applyFont="1" applyFill="1" applyAlignment="1">
      <alignment horizontal="left" vertical="top"/>
    </xf>
    <xf numFmtId="0" fontId="39" fillId="0" borderId="0" xfId="0" applyFont="1"/>
    <xf numFmtId="0" fontId="40" fillId="0" borderId="0" xfId="0" applyFont="1"/>
    <xf numFmtId="4" fontId="40" fillId="0" borderId="0" xfId="0" applyNumberFormat="1" applyFont="1"/>
    <xf numFmtId="0" fontId="39" fillId="0" borderId="0" xfId="0" applyFont="1" applyProtection="1">
      <protection locked="0"/>
    </xf>
    <xf numFmtId="0" fontId="41" fillId="0" borderId="0" xfId="0" applyFont="1"/>
    <xf numFmtId="0" fontId="15" fillId="0" borderId="23" xfId="4" applyFont="1" applyBorder="1" applyAlignment="1">
      <alignment vertical="center"/>
    </xf>
    <xf numFmtId="0" fontId="31" fillId="0" borderId="0" xfId="0" applyFont="1" applyAlignment="1">
      <alignment horizontal="left"/>
    </xf>
    <xf numFmtId="0" fontId="31" fillId="0" borderId="23" xfId="0" applyFont="1" applyBorder="1"/>
    <xf numFmtId="0" fontId="30" fillId="0" borderId="5" xfId="0" applyFont="1" applyBorder="1" applyAlignment="1">
      <alignment horizontal="left"/>
    </xf>
    <xf numFmtId="0" fontId="15" fillId="0" borderId="12" xfId="4" applyFont="1" applyBorder="1" applyAlignment="1">
      <alignment horizontal="left" vertical="center"/>
    </xf>
    <xf numFmtId="0" fontId="25" fillId="0" borderId="12" xfId="4" applyFont="1" applyBorder="1" applyAlignment="1">
      <alignment horizontal="left" vertical="center"/>
    </xf>
    <xf numFmtId="0" fontId="25" fillId="0" borderId="21" xfId="4" applyFont="1" applyBorder="1" applyAlignment="1">
      <alignment horizontal="left" vertical="center"/>
    </xf>
    <xf numFmtId="0" fontId="25" fillId="0" borderId="23" xfId="4" applyFont="1" applyBorder="1" applyAlignment="1">
      <alignment horizontal="left" vertical="center"/>
    </xf>
    <xf numFmtId="0" fontId="31" fillId="0" borderId="5" xfId="0" applyFont="1" applyBorder="1" applyAlignment="1">
      <alignment horizontal="left"/>
    </xf>
    <xf numFmtId="0" fontId="31" fillId="0" borderId="24" xfId="0" applyFont="1" applyBorder="1" applyAlignment="1">
      <alignment horizontal="left"/>
    </xf>
    <xf numFmtId="0" fontId="6" fillId="0" borderId="0" xfId="4" applyAlignment="1">
      <alignment horizontal="left" vertical="center"/>
    </xf>
    <xf numFmtId="0" fontId="3" fillId="0" borderId="0" xfId="0" applyFont="1" applyAlignment="1">
      <alignment horizontal="right"/>
    </xf>
    <xf numFmtId="0" fontId="36" fillId="11" borderId="0" xfId="0" applyFont="1" applyFill="1" applyAlignment="1">
      <alignment horizontal="center"/>
    </xf>
    <xf numFmtId="0" fontId="3" fillId="0" borderId="0" xfId="0" applyFont="1"/>
    <xf numFmtId="0" fontId="0" fillId="12" borderId="0" xfId="0" applyFill="1"/>
    <xf numFmtId="0" fontId="2" fillId="0" borderId="0" xfId="0" applyFont="1" applyAlignment="1">
      <alignment horizontal="right"/>
    </xf>
    <xf numFmtId="0" fontId="35" fillId="0" borderId="0" xfId="0" applyFont="1" applyAlignment="1">
      <alignment vertical="center"/>
    </xf>
    <xf numFmtId="0" fontId="15" fillId="2" borderId="6" xfId="9" applyFont="1" applyFill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8" fillId="2" borderId="0" xfId="3" applyFont="1" applyFill="1" applyAlignment="1">
      <alignment horizontal="left" vertical="center"/>
    </xf>
    <xf numFmtId="0" fontId="8" fillId="2" borderId="0" xfId="3" applyFont="1" applyFill="1" applyAlignment="1">
      <alignment vertical="center"/>
    </xf>
    <xf numFmtId="0" fontId="8" fillId="2" borderId="0" xfId="3" applyFont="1" applyFill="1" applyAlignment="1">
      <alignment horizontal="center" vertical="center" wrapText="1"/>
    </xf>
    <xf numFmtId="4" fontId="24" fillId="7" borderId="0" xfId="0" applyNumberFormat="1" applyFont="1" applyFill="1" applyAlignment="1">
      <alignment horizontal="center"/>
    </xf>
    <xf numFmtId="4" fontId="31" fillId="0" borderId="21" xfId="1" applyNumberFormat="1" applyFont="1" applyBorder="1" applyAlignment="1">
      <alignment horizontal="right"/>
    </xf>
    <xf numFmtId="4" fontId="31" fillId="0" borderId="24" xfId="1" applyNumberFormat="1" applyFont="1" applyBorder="1" applyAlignment="1">
      <alignment horizontal="right"/>
    </xf>
    <xf numFmtId="4" fontId="31" fillId="0" borderId="6" xfId="0" applyNumberFormat="1" applyFont="1" applyBorder="1" applyAlignment="1">
      <alignment horizontal="right"/>
    </xf>
    <xf numFmtId="0" fontId="43" fillId="4" borderId="0" xfId="0" applyFont="1" applyFill="1" applyAlignment="1">
      <alignment horizontal="left"/>
    </xf>
    <xf numFmtId="0" fontId="27" fillId="0" borderId="18" xfId="4" applyFont="1" applyBorder="1" applyAlignment="1">
      <alignment horizontal="center" vertical="center"/>
    </xf>
    <xf numFmtId="0" fontId="27" fillId="0" borderId="19" xfId="4" applyFont="1" applyBorder="1" applyAlignment="1">
      <alignment horizontal="center" vertical="center"/>
    </xf>
    <xf numFmtId="4" fontId="29" fillId="6" borderId="0" xfId="0" applyNumberFormat="1" applyFont="1" applyFill="1" applyAlignment="1">
      <alignment horizontal="right" vertical="top"/>
    </xf>
    <xf numFmtId="0" fontId="15" fillId="7" borderId="6" xfId="4" applyFont="1" applyFill="1" applyBorder="1" applyAlignment="1">
      <alignment horizontal="center" vertical="center"/>
    </xf>
    <xf numFmtId="0" fontId="31" fillId="0" borderId="6" xfId="0" applyFont="1" applyBorder="1" applyAlignment="1">
      <alignment horizontal="center"/>
    </xf>
    <xf numFmtId="0" fontId="10" fillId="0" borderId="0" xfId="0" applyFont="1"/>
    <xf numFmtId="169" fontId="0" fillId="5" borderId="9" xfId="0" applyNumberFormat="1" applyFill="1" applyBorder="1" applyAlignment="1">
      <alignment horizontal="right"/>
    </xf>
    <xf numFmtId="49" fontId="21" fillId="6" borderId="0" xfId="0" applyNumberFormat="1" applyFont="1" applyFill="1" applyAlignment="1">
      <alignment horizontal="left" vertical="top"/>
    </xf>
    <xf numFmtId="49" fontId="42" fillId="8" borderId="0" xfId="0" applyNumberFormat="1" applyFont="1" applyFill="1" applyAlignment="1">
      <alignment horizontal="left" vertical="top"/>
    </xf>
    <xf numFmtId="49" fontId="42" fillId="8" borderId="0" xfId="0" applyNumberFormat="1" applyFont="1" applyFill="1" applyAlignment="1">
      <alignment horizontal="left" vertical="top" wrapText="1"/>
    </xf>
    <xf numFmtId="49" fontId="42" fillId="8" borderId="0" xfId="0" applyNumberFormat="1" applyFont="1" applyFill="1" applyAlignment="1">
      <alignment horizontal="center" vertical="top"/>
    </xf>
    <xf numFmtId="49" fontId="21" fillId="6" borderId="0" xfId="0" applyNumberFormat="1" applyFont="1" applyFill="1" applyAlignment="1">
      <alignment horizontal="left" vertical="top" wrapText="1"/>
    </xf>
    <xf numFmtId="49" fontId="21" fillId="6" borderId="0" xfId="0" applyNumberFormat="1" applyFont="1" applyFill="1" applyAlignment="1">
      <alignment horizontal="center" vertical="top"/>
    </xf>
    <xf numFmtId="49" fontId="47" fillId="0" borderId="0" xfId="0" applyNumberFormat="1" applyFont="1" applyAlignment="1">
      <alignment horizontal="left"/>
    </xf>
    <xf numFmtId="49" fontId="48" fillId="6" borderId="0" xfId="0" applyNumberFormat="1" applyFont="1" applyFill="1" applyAlignment="1">
      <alignment horizontal="left" vertical="top"/>
    </xf>
    <xf numFmtId="49" fontId="48" fillId="6" borderId="0" xfId="0" applyNumberFormat="1" applyFont="1" applyFill="1" applyAlignment="1">
      <alignment horizontal="left" vertical="top" wrapText="1"/>
    </xf>
    <xf numFmtId="49" fontId="23" fillId="6" borderId="0" xfId="0" applyNumberFormat="1" applyFont="1" applyFill="1" applyAlignment="1">
      <alignment vertical="top"/>
    </xf>
    <xf numFmtId="49" fontId="23" fillId="6" borderId="0" xfId="0" applyNumberFormat="1" applyFont="1" applyFill="1" applyAlignment="1">
      <alignment horizontal="left" vertical="top"/>
    </xf>
    <xf numFmtId="170" fontId="28" fillId="6" borderId="16" xfId="0" applyNumberFormat="1" applyFont="1" applyFill="1" applyBorder="1" applyAlignment="1">
      <alignment horizontal="right" vertical="top"/>
    </xf>
    <xf numFmtId="170" fontId="29" fillId="8" borderId="16" xfId="0" applyNumberFormat="1" applyFont="1" applyFill="1" applyBorder="1" applyAlignment="1">
      <alignment horizontal="right" vertical="top"/>
    </xf>
    <xf numFmtId="0" fontId="25" fillId="0" borderId="0" xfId="4" applyFont="1" applyAlignment="1">
      <alignment vertical="center"/>
    </xf>
    <xf numFmtId="0" fontId="25" fillId="0" borderId="23" xfId="4" applyFont="1" applyBorder="1" applyAlignment="1">
      <alignment vertical="center"/>
    </xf>
    <xf numFmtId="1" fontId="25" fillId="0" borderId="0" xfId="4" applyNumberFormat="1" applyFont="1" applyAlignment="1">
      <alignment horizontal="right" vertical="center"/>
    </xf>
    <xf numFmtId="0" fontId="25" fillId="0" borderId="22" xfId="4" applyFont="1" applyBorder="1" applyAlignment="1">
      <alignment vertical="center"/>
    </xf>
    <xf numFmtId="1" fontId="31" fillId="0" borderId="0" xfId="0" applyNumberFormat="1" applyFont="1" applyAlignment="1">
      <alignment horizontal="right"/>
    </xf>
    <xf numFmtId="0" fontId="30" fillId="0" borderId="0" xfId="0" applyFont="1"/>
    <xf numFmtId="4" fontId="0" fillId="0" borderId="0" xfId="0" applyNumberFormat="1" applyAlignment="1">
      <alignment horizontal="right"/>
    </xf>
    <xf numFmtId="0" fontId="25" fillId="0" borderId="13" xfId="4" applyFont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8" fillId="2" borderId="0" xfId="3" applyFont="1" applyFill="1" applyAlignment="1">
      <alignment horizontal="center" vertical="center"/>
    </xf>
    <xf numFmtId="4" fontId="2" fillId="4" borderId="0" xfId="0" applyNumberFormat="1" applyFont="1" applyFill="1" applyAlignment="1">
      <alignment horizontal="right" vertical="center"/>
    </xf>
    <xf numFmtId="0" fontId="8" fillId="3" borderId="0" xfId="3" applyFont="1" applyFill="1" applyAlignment="1">
      <alignment horizontal="right" vertical="center"/>
    </xf>
    <xf numFmtId="0" fontId="25" fillId="0" borderId="0" xfId="0" applyFont="1" applyAlignment="1">
      <alignment vertical="center"/>
    </xf>
    <xf numFmtId="174" fontId="21" fillId="6" borderId="0" xfId="0" applyNumberFormat="1" applyFont="1" applyFill="1" applyAlignment="1">
      <alignment horizontal="right" vertical="top"/>
    </xf>
    <xf numFmtId="174" fontId="42" fillId="8" borderId="0" xfId="0" applyNumberFormat="1" applyFont="1" applyFill="1" applyAlignment="1">
      <alignment horizontal="right" vertical="top"/>
    </xf>
    <xf numFmtId="175" fontId="21" fillId="6" borderId="0" xfId="0" applyNumberFormat="1" applyFont="1" applyFill="1" applyAlignment="1">
      <alignment horizontal="left" vertical="top"/>
    </xf>
    <xf numFmtId="175" fontId="21" fillId="6" borderId="0" xfId="0" applyNumberFormat="1" applyFont="1" applyFill="1" applyAlignment="1">
      <alignment horizontal="right" vertical="top"/>
    </xf>
    <xf numFmtId="175" fontId="42" fillId="8" borderId="0" xfId="0" applyNumberFormat="1" applyFont="1" applyFill="1" applyAlignment="1">
      <alignment horizontal="right" vertical="top"/>
    </xf>
    <xf numFmtId="175" fontId="2" fillId="4" borderId="0" xfId="0" applyNumberFormat="1" applyFont="1" applyFill="1" applyAlignment="1">
      <alignment horizontal="right"/>
    </xf>
    <xf numFmtId="175" fontId="42" fillId="8" borderId="0" xfId="0" applyNumberFormat="1" applyFont="1" applyFill="1" applyAlignment="1">
      <alignment horizontal="right" vertical="center"/>
    </xf>
    <xf numFmtId="0" fontId="10" fillId="3" borderId="0" xfId="0" applyFont="1" applyFill="1"/>
    <xf numFmtId="0" fontId="37" fillId="0" borderId="0" xfId="0" applyFont="1"/>
    <xf numFmtId="0" fontId="8" fillId="3" borderId="0" xfId="3" applyFont="1" applyFill="1" applyAlignment="1">
      <alignment horizontal="left" vertical="center" wrapText="1"/>
    </xf>
    <xf numFmtId="0" fontId="8" fillId="3" borderId="0" xfId="3" applyFont="1" applyFill="1" applyAlignment="1">
      <alignment horizontal="left" vertical="center"/>
    </xf>
    <xf numFmtId="0" fontId="8" fillId="3" borderId="0" xfId="3" applyFont="1" applyFill="1" applyAlignment="1">
      <alignment vertical="center"/>
    </xf>
    <xf numFmtId="0" fontId="8" fillId="3" borderId="0" xfId="3" applyFont="1" applyFill="1" applyAlignment="1">
      <alignment horizontal="center" vertical="center"/>
    </xf>
    <xf numFmtId="49" fontId="1" fillId="0" borderId="0" xfId="0" applyNumberFormat="1" applyFont="1" applyAlignment="1">
      <alignment horizontal="center"/>
    </xf>
    <xf numFmtId="0" fontId="23" fillId="0" borderId="0" xfId="0" applyFont="1" applyAlignment="1">
      <alignment vertical="center"/>
    </xf>
    <xf numFmtId="0" fontId="23" fillId="0" borderId="0" xfId="0" applyFont="1"/>
    <xf numFmtId="0" fontId="23" fillId="0" borderId="0" xfId="0" applyFont="1" applyAlignment="1">
      <alignment horizontal="center" vertical="center"/>
    </xf>
    <xf numFmtId="4" fontId="10" fillId="0" borderId="0" xfId="0" applyNumberFormat="1" applyFont="1" applyAlignment="1">
      <alignment vertical="center"/>
    </xf>
    <xf numFmtId="49" fontId="47" fillId="4" borderId="0" xfId="0" applyNumberFormat="1" applyFont="1" applyFill="1" applyAlignment="1">
      <alignment horizontal="left"/>
    </xf>
    <xf numFmtId="49" fontId="3" fillId="0" borderId="0" xfId="0" applyNumberFormat="1" applyFont="1"/>
    <xf numFmtId="49" fontId="0" fillId="10" borderId="0" xfId="0" applyNumberFormat="1" applyFill="1"/>
    <xf numFmtId="49" fontId="0" fillId="0" borderId="0" xfId="0" applyNumberFormat="1"/>
    <xf numFmtId="49" fontId="36" fillId="11" borderId="0" xfId="0" applyNumberFormat="1" applyFont="1" applyFill="1" applyAlignment="1">
      <alignment horizontal="center"/>
    </xf>
    <xf numFmtId="0" fontId="36" fillId="0" borderId="0" xfId="0" applyFont="1" applyAlignment="1">
      <alignment vertical="center"/>
    </xf>
    <xf numFmtId="4" fontId="10" fillId="0" borderId="0" xfId="0" applyNumberFormat="1" applyFont="1"/>
    <xf numFmtId="49" fontId="1" fillId="0" borderId="0" xfId="0" applyNumberFormat="1" applyFont="1"/>
    <xf numFmtId="49" fontId="35" fillId="0" borderId="0" xfId="0" applyNumberFormat="1" applyFont="1" applyAlignment="1">
      <alignment vertical="center"/>
    </xf>
    <xf numFmtId="14" fontId="0" fillId="0" borderId="0" xfId="0" applyNumberFormat="1"/>
    <xf numFmtId="49" fontId="49" fillId="0" borderId="0" xfId="4" applyNumberFormat="1" applyFont="1" applyAlignment="1">
      <alignment horizontal="left" vertical="center"/>
    </xf>
    <xf numFmtId="49" fontId="49" fillId="0" borderId="0" xfId="11" applyNumberFormat="1" applyFont="1" applyAlignment="1">
      <alignment horizontal="left" vertical="center"/>
    </xf>
    <xf numFmtId="49" fontId="49" fillId="0" borderId="21" xfId="11" applyNumberFormat="1" applyFont="1" applyBorder="1" applyAlignment="1">
      <alignment horizontal="left" vertical="center"/>
    </xf>
    <xf numFmtId="49" fontId="49" fillId="0" borderId="23" xfId="11" applyNumberFormat="1" applyFont="1" applyBorder="1" applyAlignment="1">
      <alignment horizontal="left" vertical="center"/>
    </xf>
    <xf numFmtId="49" fontId="49" fillId="0" borderId="0" xfId="11" applyNumberFormat="1" applyFont="1" applyAlignment="1" applyProtection="1">
      <alignment horizontal="left" vertical="center"/>
      <protection locked="0"/>
    </xf>
    <xf numFmtId="49" fontId="49" fillId="0" borderId="5" xfId="4" applyNumberFormat="1" applyFont="1" applyBorder="1" applyAlignment="1">
      <alignment horizontal="left" vertical="center"/>
    </xf>
    <xf numFmtId="49" fontId="49" fillId="0" borderId="5" xfId="11" applyNumberFormat="1" applyFont="1" applyBorder="1" applyAlignment="1" applyProtection="1">
      <alignment horizontal="left" vertical="center" wrapText="1"/>
      <protection locked="0"/>
    </xf>
    <xf numFmtId="49" fontId="49" fillId="0" borderId="24" xfId="11" applyNumberFormat="1" applyFont="1" applyBorder="1" applyAlignment="1" applyProtection="1">
      <alignment horizontal="left" vertical="center" wrapText="1"/>
      <protection locked="0"/>
    </xf>
    <xf numFmtId="49" fontId="50" fillId="0" borderId="22" xfId="4" applyNumberFormat="1" applyFont="1" applyBorder="1" applyAlignment="1">
      <alignment horizontal="left" vertical="center"/>
    </xf>
    <xf numFmtId="49" fontId="50" fillId="0" borderId="13" xfId="4" applyNumberFormat="1" applyFont="1" applyBorder="1" applyAlignment="1">
      <alignment horizontal="left" vertical="center"/>
    </xf>
    <xf numFmtId="49" fontId="50" fillId="0" borderId="0" xfId="11" applyNumberFormat="1" applyFont="1" applyAlignment="1">
      <alignment horizontal="left" vertical="center"/>
    </xf>
    <xf numFmtId="49" fontId="50" fillId="0" borderId="0" xfId="11" applyNumberFormat="1" applyFont="1" applyAlignment="1" applyProtection="1">
      <alignment horizontal="left" vertical="center"/>
      <protection locked="0"/>
    </xf>
    <xf numFmtId="49" fontId="50" fillId="0" borderId="5" xfId="11" applyNumberFormat="1" applyFont="1" applyBorder="1" applyAlignment="1" applyProtection="1">
      <alignment horizontal="left" vertical="center"/>
      <protection locked="0"/>
    </xf>
    <xf numFmtId="49" fontId="51" fillId="6" borderId="16" xfId="4" applyNumberFormat="1" applyFont="1" applyFill="1" applyBorder="1" applyAlignment="1">
      <alignment horizontal="left" vertical="top"/>
    </xf>
    <xf numFmtId="49" fontId="51" fillId="6" borderId="16" xfId="4" applyNumberFormat="1" applyFont="1" applyFill="1" applyBorder="1" applyAlignment="1">
      <alignment horizontal="center" vertical="top"/>
    </xf>
    <xf numFmtId="4" fontId="51" fillId="6" borderId="16" xfId="4" applyNumberFormat="1" applyFont="1" applyFill="1" applyBorder="1" applyAlignment="1">
      <alignment horizontal="right" vertical="top"/>
    </xf>
    <xf numFmtId="49" fontId="51" fillId="6" borderId="16" xfId="4" applyNumberFormat="1" applyFont="1" applyFill="1" applyBorder="1" applyAlignment="1">
      <alignment horizontal="left" vertical="top" wrapText="1"/>
    </xf>
    <xf numFmtId="0" fontId="0" fillId="0" borderId="21" xfId="0" applyBorder="1"/>
    <xf numFmtId="49" fontId="53" fillId="9" borderId="16" xfId="0" applyNumberFormat="1" applyFont="1" applyFill="1" applyBorder="1" applyAlignment="1">
      <alignment horizontal="center" vertical="top"/>
    </xf>
    <xf numFmtId="4" fontId="53" fillId="9" borderId="16" xfId="0" applyNumberFormat="1" applyFont="1" applyFill="1" applyBorder="1" applyAlignment="1">
      <alignment horizontal="right" vertical="top"/>
    </xf>
    <xf numFmtId="49" fontId="53" fillId="6" borderId="16" xfId="0" applyNumberFormat="1" applyFont="1" applyFill="1" applyBorder="1" applyAlignment="1">
      <alignment horizontal="center" vertical="top"/>
    </xf>
    <xf numFmtId="49" fontId="51" fillId="6" borderId="16" xfId="0" applyNumberFormat="1" applyFont="1" applyFill="1" applyBorder="1" applyAlignment="1">
      <alignment horizontal="center" vertical="top"/>
    </xf>
    <xf numFmtId="4" fontId="51" fillId="6" borderId="16" xfId="0" applyNumberFormat="1" applyFont="1" applyFill="1" applyBorder="1" applyAlignment="1">
      <alignment horizontal="right" vertical="top"/>
    </xf>
    <xf numFmtId="49" fontId="53" fillId="9" borderId="17" xfId="0" applyNumberFormat="1" applyFont="1" applyFill="1" applyBorder="1" applyAlignment="1">
      <alignment horizontal="left" vertical="top"/>
    </xf>
    <xf numFmtId="49" fontId="53" fillId="9" borderId="31" xfId="0" applyNumberFormat="1" applyFont="1" applyFill="1" applyBorder="1" applyAlignment="1">
      <alignment horizontal="left" vertical="top" wrapText="1"/>
    </xf>
    <xf numFmtId="49" fontId="29" fillId="0" borderId="22" xfId="4" applyNumberFormat="1" applyFont="1" applyBorder="1" applyAlignment="1">
      <alignment horizontal="left" vertical="center"/>
    </xf>
    <xf numFmtId="49" fontId="29" fillId="0" borderId="22" xfId="11" applyNumberFormat="1" applyFont="1" applyBorder="1" applyAlignment="1">
      <alignment horizontal="left" vertical="center"/>
    </xf>
    <xf numFmtId="49" fontId="29" fillId="0" borderId="22" xfId="11" applyNumberFormat="1" applyFont="1" applyBorder="1" applyAlignment="1" applyProtection="1">
      <alignment horizontal="left" vertical="center"/>
      <protection locked="0"/>
    </xf>
    <xf numFmtId="49" fontId="29" fillId="0" borderId="13" xfId="11" applyNumberFormat="1" applyFont="1" applyBorder="1" applyAlignment="1" applyProtection="1">
      <alignment horizontal="left" vertical="center"/>
      <protection locked="0"/>
    </xf>
    <xf numFmtId="49" fontId="28" fillId="0" borderId="0" xfId="4" applyNumberFormat="1" applyFont="1" applyAlignment="1">
      <alignment horizontal="left" vertical="center"/>
    </xf>
    <xf numFmtId="49" fontId="28" fillId="0" borderId="23" xfId="4" applyNumberFormat="1" applyFont="1" applyBorder="1" applyAlignment="1">
      <alignment horizontal="left" vertical="center"/>
    </xf>
    <xf numFmtId="49" fontId="28" fillId="0" borderId="0" xfId="0" applyNumberFormat="1" applyFont="1" applyAlignment="1">
      <alignment horizontal="left"/>
    </xf>
    <xf numFmtId="49" fontId="28" fillId="0" borderId="23" xfId="0" applyNumberFormat="1" applyFont="1" applyBorder="1" applyAlignment="1">
      <alignment horizontal="left"/>
    </xf>
    <xf numFmtId="49" fontId="28" fillId="0" borderId="24" xfId="0" applyNumberFormat="1" applyFont="1" applyBorder="1" applyAlignment="1">
      <alignment horizontal="left"/>
    </xf>
    <xf numFmtId="49" fontId="29" fillId="0" borderId="0" xfId="4" applyNumberFormat="1" applyFont="1" applyAlignment="1">
      <alignment horizontal="left" vertical="center"/>
    </xf>
    <xf numFmtId="49" fontId="29" fillId="0" borderId="0" xfId="4" applyNumberFormat="1" applyFont="1" applyAlignment="1">
      <alignment horizontal="right" vertical="center"/>
    </xf>
    <xf numFmtId="49" fontId="29" fillId="0" borderId="0" xfId="0" applyNumberFormat="1" applyFont="1" applyAlignment="1">
      <alignment horizontal="right"/>
    </xf>
    <xf numFmtId="49" fontId="29" fillId="0" borderId="12" xfId="11" applyNumberFormat="1" applyFont="1" applyBorder="1" applyAlignment="1">
      <alignment horizontal="left" vertical="center"/>
    </xf>
    <xf numFmtId="49" fontId="29" fillId="0" borderId="0" xfId="11" applyNumberFormat="1" applyFont="1" applyAlignment="1">
      <alignment horizontal="left" vertical="center"/>
    </xf>
    <xf numFmtId="49" fontId="29" fillId="0" borderId="0" xfId="11" applyNumberFormat="1" applyFont="1" applyAlignment="1" applyProtection="1">
      <alignment horizontal="left" vertical="center"/>
      <protection locked="0"/>
    </xf>
    <xf numFmtId="49" fontId="29" fillId="0" borderId="5" xfId="11" applyNumberFormat="1" applyFont="1" applyBorder="1" applyAlignment="1" applyProtection="1">
      <alignment horizontal="left" vertical="center"/>
      <protection locked="0"/>
    </xf>
    <xf numFmtId="49" fontId="29" fillId="6" borderId="0" xfId="0" applyNumberFormat="1" applyFont="1" applyFill="1" applyAlignment="1">
      <alignment horizontal="left" vertical="top"/>
    </xf>
    <xf numFmtId="49" fontId="29" fillId="6" borderId="37" xfId="0" applyNumberFormat="1" applyFont="1" applyFill="1" applyBorder="1" applyAlignment="1">
      <alignment horizontal="left" vertical="top"/>
    </xf>
    <xf numFmtId="49" fontId="28" fillId="0" borderId="21" xfId="4" applyNumberFormat="1" applyFont="1" applyBorder="1" applyAlignment="1">
      <alignment horizontal="left" vertical="center"/>
    </xf>
    <xf numFmtId="49" fontId="28" fillId="0" borderId="24" xfId="4" applyNumberFormat="1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54" fillId="0" borderId="0" xfId="0" applyFont="1" applyAlignment="1">
      <alignment vertical="center"/>
    </xf>
    <xf numFmtId="0" fontId="6" fillId="0" borderId="21" xfId="0" applyFont="1" applyBorder="1" applyAlignment="1">
      <alignment vertical="center"/>
    </xf>
    <xf numFmtId="0" fontId="6" fillId="0" borderId="23" xfId="0" applyFont="1" applyBorder="1" applyAlignment="1">
      <alignment vertical="center"/>
    </xf>
    <xf numFmtId="0" fontId="54" fillId="0" borderId="23" xfId="0" applyFont="1" applyBorder="1" applyAlignment="1">
      <alignment vertical="center"/>
    </xf>
    <xf numFmtId="0" fontId="6" fillId="0" borderId="23" xfId="4" applyBorder="1" applyAlignment="1">
      <alignment horizontal="left" vertical="center"/>
    </xf>
    <xf numFmtId="0" fontId="52" fillId="0" borderId="5" xfId="0" applyFont="1" applyBorder="1" applyAlignment="1">
      <alignment horizontal="left"/>
    </xf>
    <xf numFmtId="0" fontId="52" fillId="0" borderId="24" xfId="0" applyFont="1" applyBorder="1" applyAlignment="1">
      <alignment horizontal="left"/>
    </xf>
    <xf numFmtId="49" fontId="51" fillId="0" borderId="0" xfId="6" applyNumberFormat="1" applyFont="1" applyAlignment="1">
      <alignment horizontal="left" vertical="center"/>
    </xf>
    <xf numFmtId="49" fontId="51" fillId="0" borderId="0" xfId="4" applyNumberFormat="1" applyFont="1" applyAlignment="1">
      <alignment horizontal="left" vertical="center"/>
    </xf>
    <xf numFmtId="49" fontId="51" fillId="0" borderId="36" xfId="0" applyNumberFormat="1" applyFont="1" applyBorder="1" applyAlignment="1">
      <alignment horizontal="left" vertical="center"/>
    </xf>
    <xf numFmtId="49" fontId="51" fillId="0" borderId="0" xfId="0" applyNumberFormat="1" applyFont="1" applyAlignment="1">
      <alignment horizontal="left" vertical="center"/>
    </xf>
    <xf numFmtId="49" fontId="51" fillId="0" borderId="12" xfId="0" applyNumberFormat="1" applyFont="1" applyBorder="1" applyAlignment="1">
      <alignment horizontal="left" vertical="center"/>
    </xf>
    <xf numFmtId="49" fontId="51" fillId="0" borderId="35" xfId="6" applyNumberFormat="1" applyFont="1" applyBorder="1" applyAlignment="1">
      <alignment horizontal="left" vertical="center"/>
    </xf>
    <xf numFmtId="49" fontId="51" fillId="0" borderId="35" xfId="0" applyNumberFormat="1" applyFont="1" applyBorder="1" applyAlignment="1">
      <alignment horizontal="left" vertical="center"/>
    </xf>
    <xf numFmtId="49" fontId="51" fillId="0" borderId="5" xfId="0" applyNumberFormat="1" applyFont="1" applyBorder="1" applyAlignment="1">
      <alignment horizontal="left"/>
    </xf>
    <xf numFmtId="49" fontId="53" fillId="0" borderId="33" xfId="6" applyNumberFormat="1" applyFont="1" applyBorder="1" applyAlignment="1">
      <alignment horizontal="left" vertical="center"/>
    </xf>
    <xf numFmtId="49" fontId="53" fillId="0" borderId="34" xfId="6" applyNumberFormat="1" applyFont="1" applyBorder="1" applyAlignment="1">
      <alignment horizontal="left" vertical="center"/>
    </xf>
    <xf numFmtId="49" fontId="53" fillId="0" borderId="0" xfId="0" applyNumberFormat="1" applyFont="1" applyAlignment="1">
      <alignment horizontal="left" vertical="center"/>
    </xf>
    <xf numFmtId="49" fontId="29" fillId="6" borderId="9" xfId="4" applyNumberFormat="1" applyFont="1" applyFill="1" applyBorder="1" applyAlignment="1">
      <alignment horizontal="left" vertical="top"/>
    </xf>
    <xf numFmtId="49" fontId="29" fillId="6" borderId="18" xfId="4" applyNumberFormat="1" applyFont="1" applyFill="1" applyBorder="1" applyAlignment="1">
      <alignment horizontal="left" vertical="top"/>
    </xf>
    <xf numFmtId="49" fontId="29" fillId="6" borderId="18" xfId="4" applyNumberFormat="1" applyFont="1" applyFill="1" applyBorder="1" applyAlignment="1">
      <alignment horizontal="left" vertical="top" wrapText="1"/>
    </xf>
    <xf numFmtId="4" fontId="29" fillId="6" borderId="38" xfId="0" applyNumberFormat="1" applyFont="1" applyFill="1" applyBorder="1" applyAlignment="1">
      <alignment horizontal="right" vertical="top"/>
    </xf>
    <xf numFmtId="49" fontId="28" fillId="0" borderId="12" xfId="4" applyNumberFormat="1" applyFont="1" applyBorder="1" applyAlignment="1">
      <alignment horizontal="left" vertical="center"/>
    </xf>
    <xf numFmtId="49" fontId="28" fillId="0" borderId="5" xfId="0" applyNumberFormat="1" applyFont="1" applyBorder="1" applyAlignment="1">
      <alignment horizontal="left"/>
    </xf>
    <xf numFmtId="49" fontId="29" fillId="0" borderId="20" xfId="4" applyNumberFormat="1" applyFont="1" applyBorder="1" applyAlignment="1">
      <alignment horizontal="left" vertical="center"/>
    </xf>
    <xf numFmtId="49" fontId="29" fillId="0" borderId="13" xfId="4" applyNumberFormat="1" applyFont="1" applyBorder="1" applyAlignment="1">
      <alignment horizontal="left" vertical="center"/>
    </xf>
    <xf numFmtId="49" fontId="29" fillId="0" borderId="12" xfId="4" applyNumberFormat="1" applyFont="1" applyBorder="1" applyAlignment="1">
      <alignment horizontal="left" vertical="center"/>
    </xf>
    <xf numFmtId="49" fontId="29" fillId="0" borderId="5" xfId="0" applyNumberFormat="1" applyFont="1" applyBorder="1" applyAlignment="1">
      <alignment horizontal="left"/>
    </xf>
    <xf numFmtId="0" fontId="3" fillId="3" borderId="0" xfId="0" applyFont="1" applyFill="1" applyAlignment="1">
      <alignment horizontal="right"/>
    </xf>
    <xf numFmtId="0" fontId="54" fillId="0" borderId="33" xfId="6" applyFont="1" applyBorder="1" applyAlignment="1">
      <alignment vertical="center"/>
    </xf>
    <xf numFmtId="0" fontId="54" fillId="0" borderId="36" xfId="0" applyFont="1" applyBorder="1" applyAlignment="1">
      <alignment vertical="center"/>
    </xf>
    <xf numFmtId="0" fontId="6" fillId="0" borderId="36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54" fillId="0" borderId="21" xfId="0" applyFont="1" applyBorder="1" applyAlignment="1">
      <alignment vertical="center"/>
    </xf>
    <xf numFmtId="0" fontId="54" fillId="0" borderId="34" xfId="6" applyFont="1" applyBorder="1" applyAlignment="1">
      <alignment vertical="center"/>
    </xf>
    <xf numFmtId="0" fontId="6" fillId="0" borderId="35" xfId="6" applyFont="1" applyBorder="1" applyAlignment="1">
      <alignment vertical="center"/>
    </xf>
    <xf numFmtId="0" fontId="6" fillId="0" borderId="35" xfId="0" applyFont="1" applyBorder="1" applyAlignment="1">
      <alignment vertical="center"/>
    </xf>
    <xf numFmtId="0" fontId="6" fillId="0" borderId="0" xfId="6" applyFont="1" applyAlignment="1">
      <alignment vertical="center"/>
    </xf>
    <xf numFmtId="0" fontId="54" fillId="0" borderId="20" xfId="6" applyFont="1" applyBorder="1" applyAlignment="1">
      <alignment vertical="center"/>
    </xf>
    <xf numFmtId="0" fontId="54" fillId="0" borderId="22" xfId="6" applyFont="1" applyBorder="1" applyAlignment="1">
      <alignment vertical="center"/>
    </xf>
    <xf numFmtId="0" fontId="54" fillId="0" borderId="13" xfId="6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54" fillId="0" borderId="0" xfId="4" applyFont="1" applyAlignment="1">
      <alignment horizontal="left" vertical="center"/>
    </xf>
    <xf numFmtId="0" fontId="34" fillId="3" borderId="0" xfId="0" applyFont="1" applyFill="1" applyAlignment="1">
      <alignment vertical="center"/>
    </xf>
    <xf numFmtId="0" fontId="1" fillId="3" borderId="0" xfId="0" applyFont="1" applyFill="1" applyAlignment="1">
      <alignment vertical="center"/>
    </xf>
    <xf numFmtId="0" fontId="1" fillId="3" borderId="0" xfId="0" applyFont="1" applyFill="1" applyAlignment="1">
      <alignment horizontal="center" vertical="center"/>
    </xf>
    <xf numFmtId="0" fontId="19" fillId="3" borderId="0" xfId="0" applyFont="1" applyFill="1" applyAlignment="1">
      <alignment horizontal="center" vertical="center"/>
    </xf>
    <xf numFmtId="0" fontId="17" fillId="2" borderId="0" xfId="3" applyFont="1" applyFill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0" fillId="5" borderId="0" xfId="0" applyFill="1" applyProtection="1">
      <protection locked="0"/>
    </xf>
    <xf numFmtId="49" fontId="0" fillId="5" borderId="0" xfId="0" applyNumberFormat="1" applyFill="1" applyProtection="1">
      <protection locked="0"/>
    </xf>
    <xf numFmtId="49" fontId="0" fillId="5" borderId="0" xfId="0" applyNumberFormat="1" applyFill="1" applyAlignment="1" applyProtection="1">
      <alignment horizontal="left"/>
      <protection locked="0"/>
    </xf>
    <xf numFmtId="0" fontId="7" fillId="5" borderId="0" xfId="0" applyFont="1" applyFill="1" applyProtection="1">
      <protection locked="0"/>
    </xf>
    <xf numFmtId="49" fontId="7" fillId="5" borderId="0" xfId="0" applyNumberFormat="1" applyFont="1" applyFill="1" applyProtection="1">
      <protection locked="0"/>
    </xf>
    <xf numFmtId="49" fontId="51" fillId="6" borderId="16" xfId="0" applyNumberFormat="1" applyFont="1" applyFill="1" applyBorder="1" applyAlignment="1">
      <alignment horizontal="left" vertical="top"/>
    </xf>
    <xf numFmtId="49" fontId="53" fillId="9" borderId="16" xfId="0" applyNumberFormat="1" applyFont="1" applyFill="1" applyBorder="1" applyAlignment="1">
      <alignment horizontal="left" vertical="top" wrapText="1"/>
    </xf>
    <xf numFmtId="4" fontId="0" fillId="5" borderId="0" xfId="0" applyNumberFormat="1" applyFill="1" applyAlignment="1" applyProtection="1">
      <alignment horizontal="left"/>
      <protection locked="0"/>
    </xf>
    <xf numFmtId="0" fontId="2" fillId="0" borderId="0" xfId="0" applyFont="1"/>
    <xf numFmtId="0" fontId="0" fillId="13" borderId="0" xfId="0" applyFill="1"/>
    <xf numFmtId="176" fontId="36" fillId="11" borderId="0" xfId="0" applyNumberFormat="1" applyFont="1" applyFill="1" applyAlignment="1">
      <alignment horizontal="center"/>
    </xf>
    <xf numFmtId="0" fontId="36" fillId="0" borderId="0" xfId="0" applyFont="1" applyAlignment="1">
      <alignment horizontal="center"/>
    </xf>
    <xf numFmtId="0" fontId="0" fillId="11" borderId="0" xfId="0" applyFill="1"/>
    <xf numFmtId="176" fontId="0" fillId="0" borderId="0" xfId="0" applyNumberFormat="1"/>
    <xf numFmtId="0" fontId="10" fillId="0" borderId="0" xfId="0" applyFont="1" applyAlignment="1">
      <alignment vertical="center"/>
    </xf>
    <xf numFmtId="0" fontId="55" fillId="3" borderId="0" xfId="0" applyFont="1" applyFill="1" applyAlignment="1">
      <alignment horizontal="right"/>
    </xf>
    <xf numFmtId="0" fontId="55" fillId="3" borderId="0" xfId="0" applyFont="1" applyFill="1"/>
    <xf numFmtId="0" fontId="56" fillId="3" borderId="0" xfId="0" applyFont="1" applyFill="1"/>
    <xf numFmtId="177" fontId="0" fillId="5" borderId="0" xfId="0" applyNumberFormat="1" applyFill="1" applyAlignment="1" applyProtection="1">
      <alignment horizontal="left"/>
      <protection locked="0"/>
    </xf>
    <xf numFmtId="49" fontId="0" fillId="13" borderId="0" xfId="0" applyNumberFormat="1" applyFill="1"/>
    <xf numFmtId="178" fontId="0" fillId="5" borderId="0" xfId="0" applyNumberFormat="1" applyFill="1" applyAlignment="1" applyProtection="1">
      <alignment horizontal="left"/>
      <protection locked="0"/>
    </xf>
    <xf numFmtId="4" fontId="30" fillId="2" borderId="6" xfId="9" applyNumberFormat="1" applyFont="1" applyFill="1" applyBorder="1" applyAlignment="1">
      <alignment horizontal="center" vertical="center" wrapText="1"/>
    </xf>
    <xf numFmtId="4" fontId="28" fillId="6" borderId="31" xfId="0" applyNumberFormat="1" applyFont="1" applyFill="1" applyBorder="1" applyAlignment="1">
      <alignment horizontal="right" vertical="top"/>
    </xf>
    <xf numFmtId="4" fontId="28" fillId="6" borderId="32" xfId="0" applyNumberFormat="1" applyFont="1" applyFill="1" applyBorder="1" applyAlignment="1">
      <alignment horizontal="right" vertical="top"/>
    </xf>
    <xf numFmtId="4" fontId="28" fillId="6" borderId="17" xfId="0" applyNumberFormat="1" applyFont="1" applyFill="1" applyBorder="1" applyAlignment="1">
      <alignment horizontal="right" vertical="top"/>
    </xf>
    <xf numFmtId="175" fontId="48" fillId="6" borderId="0" xfId="0" applyNumberFormat="1" applyFont="1" applyFill="1" applyAlignment="1">
      <alignment horizontal="center" vertical="top"/>
    </xf>
    <xf numFmtId="49" fontId="10" fillId="0" borderId="0" xfId="0" applyNumberFormat="1" applyFont="1"/>
    <xf numFmtId="176" fontId="10" fillId="0" borderId="0" xfId="0" applyNumberFormat="1" applyFont="1"/>
    <xf numFmtId="0" fontId="19" fillId="8" borderId="0" xfId="0" applyFont="1" applyFill="1"/>
    <xf numFmtId="0" fontId="19" fillId="8" borderId="0" xfId="0" applyFont="1" applyFill="1" applyAlignment="1">
      <alignment horizontal="center" vertical="center"/>
    </xf>
    <xf numFmtId="170" fontId="19" fillId="8" borderId="0" xfId="0" applyNumberFormat="1" applyFont="1" applyFill="1"/>
    <xf numFmtId="4" fontId="19" fillId="8" borderId="0" xfId="0" applyNumberFormat="1" applyFont="1" applyFill="1"/>
    <xf numFmtId="0" fontId="19" fillId="8" borderId="0" xfId="0" applyFont="1" applyFill="1" applyAlignment="1">
      <alignment horizontal="center"/>
    </xf>
    <xf numFmtId="49" fontId="58" fillId="0" borderId="0" xfId="0" applyNumberFormat="1" applyFont="1" applyAlignment="1">
      <alignment horizontal="left"/>
    </xf>
    <xf numFmtId="175" fontId="58" fillId="0" borderId="0" xfId="0" applyNumberFormat="1" applyFont="1" applyAlignment="1">
      <alignment horizontal="left"/>
    </xf>
    <xf numFmtId="49" fontId="42" fillId="6" borderId="0" xfId="0" applyNumberFormat="1" applyFont="1" applyFill="1" applyAlignment="1">
      <alignment horizontal="left" vertical="top"/>
    </xf>
    <xf numFmtId="0" fontId="59" fillId="8" borderId="0" xfId="0" applyFont="1" applyFill="1"/>
    <xf numFmtId="0" fontId="12" fillId="14" borderId="0" xfId="0" applyFont="1" applyFill="1" applyAlignment="1">
      <alignment horizontal="left"/>
    </xf>
    <xf numFmtId="0" fontId="9" fillId="6" borderId="0" xfId="0" applyFont="1" applyFill="1" applyAlignment="1">
      <alignment horizontal="left"/>
    </xf>
    <xf numFmtId="175" fontId="9" fillId="6" borderId="0" xfId="0" applyNumberFormat="1" applyFont="1" applyFill="1" applyAlignment="1">
      <alignment horizontal="left"/>
    </xf>
    <xf numFmtId="49" fontId="12" fillId="14" borderId="0" xfId="0" applyNumberFormat="1" applyFont="1" applyFill="1" applyAlignment="1">
      <alignment horizontal="left"/>
    </xf>
    <xf numFmtId="49" fontId="9" fillId="6" borderId="0" xfId="0" applyNumberFormat="1" applyFont="1" applyFill="1" applyAlignment="1">
      <alignment horizontal="left"/>
    </xf>
    <xf numFmtId="49" fontId="42" fillId="8" borderId="0" xfId="0" applyNumberFormat="1" applyFont="1" applyFill="1" applyAlignment="1">
      <alignment horizontal="right" vertical="top"/>
    </xf>
    <xf numFmtId="49" fontId="21" fillId="15" borderId="0" xfId="0" applyNumberFormat="1" applyFont="1" applyFill="1" applyAlignment="1" applyProtection="1">
      <alignment horizontal="left" vertical="top"/>
      <protection locked="0"/>
    </xf>
    <xf numFmtId="49" fontId="42" fillId="0" borderId="0" xfId="0" applyNumberFormat="1" applyFont="1" applyAlignment="1">
      <alignment horizontal="left" vertical="top"/>
    </xf>
    <xf numFmtId="49" fontId="42" fillId="9" borderId="0" xfId="0" applyNumberFormat="1" applyFont="1" applyFill="1" applyAlignment="1">
      <alignment horizontal="left" vertical="top"/>
    </xf>
    <xf numFmtId="175" fontId="42" fillId="9" borderId="0" xfId="0" applyNumberFormat="1" applyFont="1" applyFill="1" applyAlignment="1">
      <alignment horizontal="right" vertical="top"/>
    </xf>
    <xf numFmtId="49" fontId="42" fillId="9" borderId="0" xfId="0" applyNumberFormat="1" applyFont="1" applyFill="1" applyAlignment="1">
      <alignment horizontal="left" vertical="top" wrapText="1"/>
    </xf>
    <xf numFmtId="49" fontId="42" fillId="14" borderId="0" xfId="0" applyNumberFormat="1" applyFont="1" applyFill="1" applyAlignment="1">
      <alignment horizontal="left" vertical="top"/>
    </xf>
    <xf numFmtId="175" fontId="42" fillId="14" borderId="0" xfId="0" applyNumberFormat="1" applyFont="1" applyFill="1" applyAlignment="1">
      <alignment horizontal="right" vertical="top"/>
    </xf>
    <xf numFmtId="49" fontId="42" fillId="14" borderId="0" xfId="0" applyNumberFormat="1" applyFont="1" applyFill="1" applyAlignment="1">
      <alignment horizontal="left" vertical="top" wrapText="1"/>
    </xf>
    <xf numFmtId="49" fontId="42" fillId="0" borderId="0" xfId="0" applyNumberFormat="1" applyFont="1" applyAlignment="1">
      <alignment horizontal="right"/>
    </xf>
    <xf numFmtId="0" fontId="0" fillId="8" borderId="0" xfId="0" applyFill="1"/>
    <xf numFmtId="175" fontId="42" fillId="9" borderId="0" xfId="0" applyNumberFormat="1" applyFont="1" applyFill="1" applyAlignment="1">
      <alignment horizontal="right"/>
    </xf>
    <xf numFmtId="175" fontId="42" fillId="15" borderId="0" xfId="0" applyNumberFormat="1" applyFont="1" applyFill="1" applyAlignment="1" applyProtection="1">
      <alignment horizontal="right"/>
      <protection locked="0"/>
    </xf>
    <xf numFmtId="175" fontId="42" fillId="14" borderId="0" xfId="0" applyNumberFormat="1" applyFont="1" applyFill="1" applyAlignment="1">
      <alignment horizontal="right"/>
    </xf>
    <xf numFmtId="49" fontId="42" fillId="8" borderId="0" xfId="0" applyNumberFormat="1" applyFont="1" applyFill="1" applyAlignment="1">
      <alignment horizontal="left"/>
    </xf>
    <xf numFmtId="175" fontId="42" fillId="8" borderId="0" xfId="0" applyNumberFormat="1" applyFont="1" applyFill="1" applyAlignment="1">
      <alignment horizontal="right"/>
    </xf>
    <xf numFmtId="49" fontId="42" fillId="9" borderId="0" xfId="0" applyNumberFormat="1" applyFont="1" applyFill="1" applyAlignment="1">
      <alignment horizontal="left"/>
    </xf>
    <xf numFmtId="175" fontId="31" fillId="0" borderId="21" xfId="1" applyNumberFormat="1" applyFont="1" applyBorder="1" applyAlignment="1">
      <alignment horizontal="right"/>
    </xf>
    <xf numFmtId="175" fontId="31" fillId="0" borderId="24" xfId="1" applyNumberFormat="1" applyFont="1" applyBorder="1" applyAlignment="1">
      <alignment horizontal="right"/>
    </xf>
    <xf numFmtId="175" fontId="31" fillId="0" borderId="6" xfId="0" applyNumberFormat="1" applyFont="1" applyBorder="1" applyAlignment="1">
      <alignment horizontal="right"/>
    </xf>
    <xf numFmtId="175" fontId="53" fillId="9" borderId="16" xfId="0" applyNumberFormat="1" applyFont="1" applyFill="1" applyBorder="1" applyAlignment="1">
      <alignment horizontal="right" vertical="top"/>
    </xf>
    <xf numFmtId="175" fontId="51" fillId="6" borderId="16" xfId="0" applyNumberFormat="1" applyFont="1" applyFill="1" applyBorder="1" applyAlignment="1">
      <alignment horizontal="right" vertical="top"/>
    </xf>
    <xf numFmtId="49" fontId="29" fillId="6" borderId="6" xfId="4" applyNumberFormat="1" applyFont="1" applyFill="1" applyBorder="1" applyAlignment="1">
      <alignment horizontal="left" vertical="top" wrapText="1"/>
    </xf>
    <xf numFmtId="175" fontId="29" fillId="6" borderId="6" xfId="4" applyNumberFormat="1" applyFont="1" applyFill="1" applyBorder="1" applyAlignment="1">
      <alignment horizontal="right" vertical="top" wrapText="1"/>
    </xf>
    <xf numFmtId="174" fontId="28" fillId="6" borderId="16" xfId="0" applyNumberFormat="1" applyFont="1" applyFill="1" applyBorder="1" applyAlignment="1">
      <alignment horizontal="right" vertical="top"/>
    </xf>
    <xf numFmtId="175" fontId="28" fillId="6" borderId="16" xfId="0" applyNumberFormat="1" applyFont="1" applyFill="1" applyBorder="1" applyAlignment="1">
      <alignment horizontal="right" vertical="top"/>
    </xf>
    <xf numFmtId="174" fontId="29" fillId="8" borderId="16" xfId="0" applyNumberFormat="1" applyFont="1" applyFill="1" applyBorder="1" applyAlignment="1">
      <alignment horizontal="right" vertical="top"/>
    </xf>
    <xf numFmtId="175" fontId="29" fillId="8" borderId="16" xfId="0" applyNumberFormat="1" applyFont="1" applyFill="1" applyBorder="1" applyAlignment="1">
      <alignment horizontal="right" vertical="top"/>
    </xf>
    <xf numFmtId="175" fontId="29" fillId="6" borderId="18" xfId="0" applyNumberFormat="1" applyFont="1" applyFill="1" applyBorder="1" applyAlignment="1">
      <alignment horizontal="right" vertical="top"/>
    </xf>
    <xf numFmtId="175" fontId="29" fillId="6" borderId="19" xfId="0" applyNumberFormat="1" applyFont="1" applyFill="1" applyBorder="1" applyAlignment="1">
      <alignment horizontal="right" vertical="top"/>
    </xf>
    <xf numFmtId="0" fontId="25" fillId="0" borderId="0" xfId="4" applyFont="1" applyAlignment="1">
      <alignment wrapText="1"/>
    </xf>
    <xf numFmtId="0" fontId="4" fillId="0" borderId="21" xfId="0" applyFont="1" applyBorder="1" applyAlignment="1">
      <alignment wrapText="1"/>
    </xf>
    <xf numFmtId="0" fontId="4" fillId="0" borderId="23" xfId="0" applyFont="1" applyBorder="1" applyAlignment="1">
      <alignment wrapText="1"/>
    </xf>
    <xf numFmtId="0" fontId="4" fillId="0" borderId="24" xfId="0" applyFont="1" applyBorder="1" applyAlignment="1">
      <alignment wrapText="1"/>
    </xf>
    <xf numFmtId="0" fontId="0" fillId="0" borderId="0" xfId="0" applyAlignment="1">
      <alignment wrapText="1"/>
    </xf>
    <xf numFmtId="175" fontId="28" fillId="6" borderId="16" xfId="0" applyNumberFormat="1" applyFont="1" applyFill="1" applyBorder="1" applyAlignment="1">
      <alignment horizontal="right"/>
    </xf>
    <xf numFmtId="175" fontId="29" fillId="6" borderId="16" xfId="0" applyNumberFormat="1" applyFont="1" applyFill="1" applyBorder="1" applyAlignment="1">
      <alignment horizontal="right"/>
    </xf>
    <xf numFmtId="0" fontId="19" fillId="9" borderId="0" xfId="0" applyFont="1" applyFill="1"/>
    <xf numFmtId="0" fontId="19" fillId="9" borderId="0" xfId="0" applyFont="1" applyFill="1" applyAlignment="1">
      <alignment horizontal="center" vertical="center"/>
    </xf>
    <xf numFmtId="170" fontId="19" fillId="9" borderId="0" xfId="0" applyNumberFormat="1" applyFont="1" applyFill="1"/>
    <xf numFmtId="4" fontId="19" fillId="9" borderId="0" xfId="0" applyNumberFormat="1" applyFont="1" applyFill="1"/>
    <xf numFmtId="0" fontId="19" fillId="9" borderId="0" xfId="0" applyFont="1" applyFill="1" applyAlignment="1">
      <alignment horizontal="center"/>
    </xf>
    <xf numFmtId="0" fontId="59" fillId="9" borderId="0" xfId="0" applyFont="1" applyFill="1"/>
    <xf numFmtId="0" fontId="59" fillId="9" borderId="0" xfId="0" applyFont="1" applyFill="1" applyAlignment="1">
      <alignment horizontal="center" vertical="center"/>
    </xf>
    <xf numFmtId="170" fontId="59" fillId="9" borderId="0" xfId="0" applyNumberFormat="1" applyFont="1" applyFill="1"/>
    <xf numFmtId="4" fontId="59" fillId="9" borderId="0" xfId="0" applyNumberFormat="1" applyFont="1" applyFill="1"/>
    <xf numFmtId="0" fontId="59" fillId="9" borderId="0" xfId="0" applyFont="1" applyFill="1" applyAlignment="1">
      <alignment horizontal="center"/>
    </xf>
    <xf numFmtId="174" fontId="42" fillId="9" borderId="0" xfId="0" applyNumberFormat="1" applyFont="1" applyFill="1" applyAlignment="1">
      <alignment horizontal="right" vertical="top"/>
    </xf>
    <xf numFmtId="49" fontId="42" fillId="9" borderId="0" xfId="0" applyNumberFormat="1" applyFont="1" applyFill="1" applyAlignment="1">
      <alignment horizontal="center" vertical="top"/>
    </xf>
    <xf numFmtId="49" fontId="21" fillId="15" borderId="0" xfId="0" applyNumberFormat="1" applyFont="1" applyFill="1" applyAlignment="1" applyProtection="1">
      <alignment horizontal="left" vertical="top" wrapText="1"/>
      <protection locked="0"/>
    </xf>
    <xf numFmtId="175" fontId="29" fillId="6" borderId="6" xfId="0" applyNumberFormat="1" applyFont="1" applyFill="1" applyBorder="1" applyAlignment="1">
      <alignment horizontal="right" vertical="top"/>
    </xf>
    <xf numFmtId="49" fontId="29" fillId="9" borderId="16" xfId="0" applyNumberFormat="1" applyFont="1" applyFill="1" applyBorder="1" applyAlignment="1">
      <alignment horizontal="left" vertical="top"/>
    </xf>
    <xf numFmtId="49" fontId="29" fillId="9" borderId="16" xfId="0" applyNumberFormat="1" applyFont="1" applyFill="1" applyBorder="1" applyAlignment="1">
      <alignment horizontal="center" vertical="top"/>
    </xf>
    <xf numFmtId="174" fontId="29" fillId="9" borderId="16" xfId="0" applyNumberFormat="1" applyFont="1" applyFill="1" applyBorder="1" applyAlignment="1">
      <alignment horizontal="right" vertical="top"/>
    </xf>
    <xf numFmtId="175" fontId="29" fillId="9" borderId="16" xfId="0" applyNumberFormat="1" applyFont="1" applyFill="1" applyBorder="1" applyAlignment="1">
      <alignment horizontal="right" vertical="top"/>
    </xf>
    <xf numFmtId="49" fontId="29" fillId="9" borderId="16" xfId="0" applyNumberFormat="1" applyFont="1" applyFill="1" applyBorder="1" applyAlignment="1">
      <alignment horizontal="left" vertical="top" wrapText="1"/>
    </xf>
    <xf numFmtId="0" fontId="19" fillId="0" borderId="0" xfId="0" applyFont="1" applyFill="1"/>
    <xf numFmtId="0" fontId="19" fillId="0" borderId="0" xfId="0" applyFont="1" applyFill="1" applyAlignment="1">
      <alignment horizontal="center" vertical="center"/>
    </xf>
    <xf numFmtId="170" fontId="19" fillId="0" borderId="0" xfId="0" applyNumberFormat="1" applyFont="1" applyFill="1"/>
    <xf numFmtId="4" fontId="19" fillId="0" borderId="0" xfId="0" applyNumberFormat="1" applyFont="1" applyFill="1"/>
    <xf numFmtId="0" fontId="19" fillId="0" borderId="0" xfId="0" applyFont="1" applyFill="1" applyAlignment="1">
      <alignment horizontal="center"/>
    </xf>
    <xf numFmtId="0" fontId="35" fillId="4" borderId="0" xfId="0" applyFont="1" applyFill="1" applyAlignment="1">
      <alignment horizontal="center" vertical="center"/>
    </xf>
    <xf numFmtId="0" fontId="34" fillId="4" borderId="0" xfId="0" applyFont="1" applyFill="1" applyAlignment="1">
      <alignment horizontal="center" vertical="center"/>
    </xf>
    <xf numFmtId="0" fontId="0" fillId="5" borderId="12" xfId="0" applyFill="1" applyBorder="1" applyAlignment="1" applyProtection="1">
      <alignment horizontal="left" vertical="top" wrapText="1"/>
      <protection locked="0"/>
    </xf>
    <xf numFmtId="0" fontId="0" fillId="5" borderId="0" xfId="0" applyFill="1" applyAlignment="1" applyProtection="1">
      <alignment horizontal="left" vertical="top" wrapText="1"/>
      <protection locked="0"/>
    </xf>
    <xf numFmtId="0" fontId="0" fillId="5" borderId="5" xfId="0" applyFill="1" applyBorder="1" applyAlignment="1" applyProtection="1">
      <alignment horizontal="left" vertical="top" wrapText="1"/>
      <protection locked="0"/>
    </xf>
    <xf numFmtId="0" fontId="7" fillId="3" borderId="0" xfId="0" applyFont="1" applyFill="1" applyAlignment="1">
      <alignment horizontal="left" vertical="top" wrapText="1"/>
    </xf>
    <xf numFmtId="0" fontId="1" fillId="0" borderId="0" xfId="0" applyFont="1" applyAlignment="1">
      <alignment horizontal="center"/>
    </xf>
    <xf numFmtId="0" fontId="32" fillId="5" borderId="0" xfId="0" applyFont="1" applyFill="1" applyAlignment="1">
      <alignment horizontal="right" vertical="center"/>
    </xf>
    <xf numFmtId="0" fontId="33" fillId="5" borderId="0" xfId="0" applyFont="1" applyFill="1" applyAlignment="1" applyProtection="1">
      <alignment horizontal="center"/>
      <protection locked="0"/>
    </xf>
    <xf numFmtId="0" fontId="32" fillId="5" borderId="0" xfId="0" quotePrefix="1" applyFont="1" applyFill="1" applyAlignment="1">
      <alignment horizontal="left" vertical="center"/>
    </xf>
    <xf numFmtId="0" fontId="32" fillId="5" borderId="0" xfId="0" applyFont="1" applyFill="1" applyAlignment="1">
      <alignment horizontal="left" vertical="center"/>
    </xf>
    <xf numFmtId="0" fontId="32" fillId="5" borderId="0" xfId="0" applyFont="1" applyFill="1" applyAlignment="1">
      <alignment horizontal="center" vertical="top"/>
    </xf>
    <xf numFmtId="0" fontId="11" fillId="3" borderId="18" xfId="3" applyFont="1" applyFill="1" applyBorder="1" applyAlignment="1">
      <alignment horizontal="center" vertical="center" wrapText="1"/>
    </xf>
    <xf numFmtId="0" fontId="0" fillId="0" borderId="7" xfId="3" applyFont="1" applyBorder="1" applyAlignment="1">
      <alignment horizontal="center" vertical="center" wrapText="1"/>
    </xf>
    <xf numFmtId="0" fontId="0" fillId="0" borderId="10" xfId="3" applyFont="1" applyBorder="1" applyAlignment="1">
      <alignment horizontal="center" vertical="center" wrapText="1"/>
    </xf>
    <xf numFmtId="0" fontId="0" fillId="0" borderId="11" xfId="3" applyFont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0" fillId="0" borderId="7" xfId="3" applyFont="1" applyBorder="1" applyAlignment="1" applyProtection="1">
      <alignment horizontal="center" vertical="center" wrapText="1"/>
      <protection locked="0"/>
    </xf>
    <xf numFmtId="0" fontId="0" fillId="0" borderId="10" xfId="3" applyFont="1" applyBorder="1" applyAlignment="1" applyProtection="1">
      <alignment horizontal="center" vertical="center" wrapText="1"/>
      <protection locked="0"/>
    </xf>
    <xf numFmtId="0" fontId="0" fillId="0" borderId="11" xfId="3" applyFont="1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left"/>
      <protection locked="0"/>
    </xf>
    <xf numFmtId="0" fontId="2" fillId="5" borderId="12" xfId="0" applyFont="1" applyFill="1" applyBorder="1" applyAlignment="1">
      <alignment horizontal="center"/>
    </xf>
    <xf numFmtId="0" fontId="8" fillId="3" borderId="0" xfId="3" applyFont="1" applyFill="1" applyAlignment="1">
      <alignment horizontal="right"/>
    </xf>
    <xf numFmtId="0" fontId="22" fillId="0" borderId="0" xfId="0" applyFont="1" applyAlignment="1">
      <alignment horizontal="right"/>
    </xf>
    <xf numFmtId="4" fontId="2" fillId="4" borderId="0" xfId="0" applyNumberFormat="1" applyFont="1" applyFill="1" applyAlignment="1">
      <alignment horizontal="right"/>
    </xf>
    <xf numFmtId="0" fontId="2" fillId="4" borderId="0" xfId="0" applyFont="1" applyFill="1" applyAlignment="1">
      <alignment horizontal="center"/>
    </xf>
    <xf numFmtId="0" fontId="24" fillId="4" borderId="0" xfId="0" applyFont="1" applyFill="1" applyAlignment="1">
      <alignment horizontal="left" vertical="center"/>
    </xf>
    <xf numFmtId="0" fontId="2" fillId="7" borderId="0" xfId="0" applyFont="1" applyFill="1" applyAlignment="1">
      <alignment horizontal="center"/>
    </xf>
    <xf numFmtId="0" fontId="12" fillId="7" borderId="0" xfId="0" applyFont="1" applyFill="1" applyAlignment="1">
      <alignment horizontal="center"/>
    </xf>
    <xf numFmtId="0" fontId="24" fillId="5" borderId="0" xfId="0" applyFont="1" applyFill="1" applyAlignment="1">
      <alignment horizontal="center"/>
    </xf>
    <xf numFmtId="175" fontId="48" fillId="6" borderId="0" xfId="0" applyNumberFormat="1" applyFont="1" applyFill="1" applyAlignment="1">
      <alignment horizontal="center" vertical="top"/>
    </xf>
    <xf numFmtId="0" fontId="2" fillId="4" borderId="0" xfId="0" applyFont="1" applyFill="1" applyAlignment="1">
      <alignment horizontal="center" vertical="center"/>
    </xf>
    <xf numFmtId="0" fontId="31" fillId="0" borderId="6" xfId="0" applyFont="1" applyBorder="1" applyAlignment="1">
      <alignment horizontal="center"/>
    </xf>
    <xf numFmtId="0" fontId="25" fillId="0" borderId="0" xfId="0" applyFont="1" applyAlignment="1">
      <alignment horizontal="center" vertical="top"/>
    </xf>
    <xf numFmtId="0" fontId="31" fillId="0" borderId="0" xfId="0" applyFont="1" applyAlignment="1">
      <alignment horizontal="center"/>
    </xf>
    <xf numFmtId="0" fontId="25" fillId="5" borderId="0" xfId="0" applyFont="1" applyFill="1" applyAlignment="1">
      <alignment horizontal="center" vertical="center"/>
    </xf>
    <xf numFmtId="0" fontId="31" fillId="5" borderId="5" xfId="0" applyFont="1" applyFill="1" applyBorder="1" applyAlignment="1">
      <alignment horizontal="center"/>
    </xf>
    <xf numFmtId="0" fontId="25" fillId="5" borderId="0" xfId="0" quotePrefix="1" applyFont="1" applyFill="1" applyAlignment="1">
      <alignment horizontal="center" vertical="center"/>
    </xf>
    <xf numFmtId="0" fontId="31" fillId="5" borderId="0" xfId="0" applyFont="1" applyFill="1" applyAlignment="1">
      <alignment horizontal="center"/>
    </xf>
    <xf numFmtId="0" fontId="26" fillId="0" borderId="6" xfId="4" applyFont="1" applyBorder="1" applyAlignment="1">
      <alignment horizontal="center" vertical="center"/>
    </xf>
    <xf numFmtId="0" fontId="27" fillId="0" borderId="6" xfId="4" applyFont="1" applyBorder="1" applyAlignment="1">
      <alignment horizontal="center" vertical="center"/>
    </xf>
    <xf numFmtId="0" fontId="15" fillId="7" borderId="6" xfId="4" applyFont="1" applyFill="1" applyBorder="1" applyAlignment="1">
      <alignment horizontal="center" vertical="center"/>
    </xf>
    <xf numFmtId="0" fontId="31" fillId="0" borderId="0" xfId="0" applyFont="1" applyAlignment="1">
      <alignment horizontal="left" vertical="top" wrapText="1"/>
    </xf>
    <xf numFmtId="0" fontId="0" fillId="0" borderId="20" xfId="0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0" fontId="0" fillId="0" borderId="21" xfId="0" applyBorder="1" applyAlignment="1">
      <alignment horizontal="left" vertical="top"/>
    </xf>
    <xf numFmtId="0" fontId="0" fillId="0" borderId="22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23" xfId="0" applyBorder="1" applyAlignment="1">
      <alignment horizontal="left" vertical="top"/>
    </xf>
    <xf numFmtId="0" fontId="0" fillId="0" borderId="13" xfId="0" applyBorder="1" applyAlignment="1">
      <alignment horizontal="left" vertical="top"/>
    </xf>
    <xf numFmtId="0" fontId="0" fillId="0" borderId="5" xfId="0" applyBorder="1" applyAlignment="1">
      <alignment horizontal="left" vertical="top"/>
    </xf>
    <xf numFmtId="0" fontId="0" fillId="0" borderId="24" xfId="0" applyBorder="1" applyAlignment="1">
      <alignment horizontal="left" vertical="top"/>
    </xf>
    <xf numFmtId="0" fontId="26" fillId="0" borderId="25" xfId="4" applyFont="1" applyBorder="1" applyAlignment="1">
      <alignment horizontal="center" vertical="center"/>
    </xf>
    <xf numFmtId="0" fontId="26" fillId="0" borderId="26" xfId="4" applyFont="1" applyBorder="1" applyAlignment="1">
      <alignment horizontal="center" vertical="center"/>
    </xf>
    <xf numFmtId="0" fontId="26" fillId="0" borderId="27" xfId="4" applyFont="1" applyBorder="1" applyAlignment="1">
      <alignment horizontal="center" vertical="center"/>
    </xf>
    <xf numFmtId="0" fontId="27" fillId="0" borderId="9" xfId="4" applyFont="1" applyBorder="1" applyAlignment="1">
      <alignment horizontal="center" vertical="center"/>
    </xf>
    <xf numFmtId="0" fontId="27" fillId="0" borderId="18" xfId="4" applyFont="1" applyBorder="1" applyAlignment="1">
      <alignment horizontal="center" vertical="center"/>
    </xf>
    <xf numFmtId="0" fontId="27" fillId="0" borderId="19" xfId="4" applyFont="1" applyBorder="1" applyAlignment="1">
      <alignment horizontal="center" vertical="center"/>
    </xf>
    <xf numFmtId="0" fontId="15" fillId="0" borderId="6" xfId="4" applyFont="1" applyBorder="1" applyAlignment="1">
      <alignment horizontal="center" vertical="center"/>
    </xf>
    <xf numFmtId="0" fontId="15" fillId="2" borderId="6" xfId="4" applyFont="1" applyFill="1" applyBorder="1" applyAlignment="1">
      <alignment horizontal="center" vertical="center" wrapText="1"/>
    </xf>
    <xf numFmtId="49" fontId="51" fillId="6" borderId="31" xfId="0" applyNumberFormat="1" applyFont="1" applyFill="1" applyBorder="1" applyAlignment="1">
      <alignment horizontal="left" vertical="top" wrapText="1"/>
    </xf>
    <xf numFmtId="49" fontId="51" fillId="6" borderId="32" xfId="0" applyNumberFormat="1" applyFont="1" applyFill="1" applyBorder="1" applyAlignment="1">
      <alignment horizontal="left" vertical="top" wrapText="1"/>
    </xf>
    <xf numFmtId="49" fontId="51" fillId="6" borderId="17" xfId="0" applyNumberFormat="1" applyFont="1" applyFill="1" applyBorder="1" applyAlignment="1">
      <alignment horizontal="left" vertical="top" wrapText="1"/>
    </xf>
    <xf numFmtId="49" fontId="51" fillId="6" borderId="31" xfId="0" applyNumberFormat="1" applyFont="1" applyFill="1" applyBorder="1" applyAlignment="1">
      <alignment horizontal="center" vertical="top"/>
    </xf>
    <xf numFmtId="49" fontId="51" fillId="6" borderId="17" xfId="0" applyNumberFormat="1" applyFont="1" applyFill="1" applyBorder="1" applyAlignment="1">
      <alignment horizontal="center" vertical="top"/>
    </xf>
    <xf numFmtId="49" fontId="51" fillId="6" borderId="28" xfId="0" applyNumberFormat="1" applyFont="1" applyFill="1" applyBorder="1" applyAlignment="1">
      <alignment horizontal="left" vertical="top" wrapText="1"/>
    </xf>
    <xf numFmtId="49" fontId="51" fillId="6" borderId="29" xfId="0" applyNumberFormat="1" applyFont="1" applyFill="1" applyBorder="1" applyAlignment="1">
      <alignment horizontal="left" vertical="top" wrapText="1"/>
    </xf>
    <xf numFmtId="49" fontId="51" fillId="6" borderId="30" xfId="0" applyNumberFormat="1" applyFont="1" applyFill="1" applyBorder="1" applyAlignment="1">
      <alignment horizontal="left" vertical="top" wrapText="1"/>
    </xf>
    <xf numFmtId="49" fontId="51" fillId="6" borderId="28" xfId="0" applyNumberFormat="1" applyFont="1" applyFill="1" applyBorder="1" applyAlignment="1">
      <alignment horizontal="center" vertical="top"/>
    </xf>
    <xf numFmtId="49" fontId="51" fillId="6" borderId="30" xfId="0" applyNumberFormat="1" applyFont="1" applyFill="1" applyBorder="1" applyAlignment="1">
      <alignment horizontal="center" vertical="top"/>
    </xf>
    <xf numFmtId="49" fontId="28" fillId="6" borderId="28" xfId="0" applyNumberFormat="1" applyFont="1" applyFill="1" applyBorder="1" applyAlignment="1">
      <alignment horizontal="left" vertical="top" wrapText="1"/>
    </xf>
    <xf numFmtId="49" fontId="28" fillId="6" borderId="29" xfId="0" applyNumberFormat="1" applyFont="1" applyFill="1" applyBorder="1" applyAlignment="1">
      <alignment horizontal="left" vertical="top" wrapText="1"/>
    </xf>
    <xf numFmtId="49" fontId="28" fillId="6" borderId="30" xfId="0" applyNumberFormat="1" applyFont="1" applyFill="1" applyBorder="1" applyAlignment="1">
      <alignment horizontal="left" vertical="top" wrapText="1"/>
    </xf>
    <xf numFmtId="49" fontId="28" fillId="6" borderId="28" xfId="0" applyNumberFormat="1" applyFont="1" applyFill="1" applyBorder="1" applyAlignment="1">
      <alignment horizontal="center" vertical="top"/>
    </xf>
    <xf numFmtId="49" fontId="28" fillId="6" borderId="30" xfId="0" applyNumberFormat="1" applyFont="1" applyFill="1" applyBorder="1" applyAlignment="1">
      <alignment horizontal="center" vertical="top"/>
    </xf>
    <xf numFmtId="49" fontId="28" fillId="6" borderId="31" xfId="0" applyNumberFormat="1" applyFont="1" applyFill="1" applyBorder="1" applyAlignment="1">
      <alignment horizontal="left" vertical="top" wrapText="1"/>
    </xf>
    <xf numFmtId="49" fontId="28" fillId="6" borderId="32" xfId="0" applyNumberFormat="1" applyFont="1" applyFill="1" applyBorder="1" applyAlignment="1">
      <alignment horizontal="left" vertical="top" wrapText="1"/>
    </xf>
    <xf numFmtId="49" fontId="28" fillId="6" borderId="17" xfId="0" applyNumberFormat="1" applyFont="1" applyFill="1" applyBorder="1" applyAlignment="1">
      <alignment horizontal="left" vertical="top" wrapText="1"/>
    </xf>
    <xf numFmtId="49" fontId="28" fillId="6" borderId="31" xfId="0" applyNumberFormat="1" applyFont="1" applyFill="1" applyBorder="1" applyAlignment="1">
      <alignment horizontal="center" vertical="top"/>
    </xf>
    <xf numFmtId="49" fontId="28" fillId="6" borderId="17" xfId="0" applyNumberFormat="1" applyFont="1" applyFill="1" applyBorder="1" applyAlignment="1">
      <alignment horizontal="center" vertical="top"/>
    </xf>
    <xf numFmtId="49" fontId="51" fillId="6" borderId="31" xfId="0" applyNumberFormat="1" applyFont="1" applyFill="1" applyBorder="1" applyAlignment="1">
      <alignment horizontal="left" vertical="top"/>
    </xf>
    <xf numFmtId="49" fontId="51" fillId="6" borderId="17" xfId="0" applyNumberFormat="1" applyFont="1" applyFill="1" applyBorder="1" applyAlignment="1">
      <alignment horizontal="left" vertical="top"/>
    </xf>
    <xf numFmtId="49" fontId="53" fillId="6" borderId="31" xfId="0" applyNumberFormat="1" applyFont="1" applyFill="1" applyBorder="1" applyAlignment="1">
      <alignment horizontal="left" vertical="top"/>
    </xf>
    <xf numFmtId="49" fontId="53" fillId="6" borderId="17" xfId="0" applyNumberFormat="1" applyFont="1" applyFill="1" applyBorder="1" applyAlignment="1">
      <alignment horizontal="left" vertical="top"/>
    </xf>
    <xf numFmtId="49" fontId="53" fillId="6" borderId="32" xfId="0" applyNumberFormat="1" applyFont="1" applyFill="1" applyBorder="1" applyAlignment="1">
      <alignment horizontal="left" vertical="top"/>
    </xf>
    <xf numFmtId="49" fontId="51" fillId="6" borderId="32" xfId="0" applyNumberFormat="1" applyFont="1" applyFill="1" applyBorder="1" applyAlignment="1">
      <alignment horizontal="left" vertical="top"/>
    </xf>
    <xf numFmtId="0" fontId="26" fillId="0" borderId="9" xfId="4" applyFont="1" applyBorder="1" applyAlignment="1">
      <alignment horizontal="center" vertical="center"/>
    </xf>
    <xf numFmtId="0" fontId="26" fillId="0" borderId="18" xfId="4" applyFont="1" applyBorder="1" applyAlignment="1">
      <alignment horizontal="center" vertical="center"/>
    </xf>
    <xf numFmtId="0" fontId="26" fillId="0" borderId="19" xfId="4" applyFont="1" applyBorder="1" applyAlignment="1">
      <alignment horizontal="center" vertical="center"/>
    </xf>
    <xf numFmtId="0" fontId="15" fillId="2" borderId="9" xfId="4" applyFont="1" applyFill="1" applyBorder="1" applyAlignment="1">
      <alignment horizontal="center" vertical="center" wrapText="1"/>
    </xf>
    <xf numFmtId="0" fontId="15" fillId="2" borderId="19" xfId="4" applyFont="1" applyFill="1" applyBorder="1" applyAlignment="1">
      <alignment horizontal="center" vertical="center" wrapText="1"/>
    </xf>
    <xf numFmtId="49" fontId="29" fillId="6" borderId="31" xfId="0" applyNumberFormat="1" applyFont="1" applyFill="1" applyBorder="1" applyAlignment="1">
      <alignment horizontal="center"/>
    </xf>
    <xf numFmtId="49" fontId="29" fillId="6" borderId="17" xfId="0" applyNumberFormat="1" applyFont="1" applyFill="1" applyBorder="1" applyAlignment="1">
      <alignment horizontal="center"/>
    </xf>
    <xf numFmtId="172" fontId="15" fillId="2" borderId="6" xfId="11" applyNumberFormat="1" applyFont="1" applyFill="1" applyBorder="1" applyAlignment="1">
      <alignment horizontal="center" vertical="center"/>
    </xf>
    <xf numFmtId="0" fontId="15" fillId="0" borderId="12" xfId="4" applyFont="1" applyBorder="1" applyAlignment="1">
      <alignment horizontal="center" vertical="center"/>
    </xf>
    <xf numFmtId="0" fontId="15" fillId="2" borderId="6" xfId="11" applyFont="1" applyFill="1" applyBorder="1" applyAlignment="1">
      <alignment horizontal="center" vertical="center"/>
    </xf>
    <xf numFmtId="0" fontId="27" fillId="0" borderId="15" xfId="4" applyFont="1" applyBorder="1" applyAlignment="1">
      <alignment horizontal="center" vertical="center"/>
    </xf>
    <xf numFmtId="0" fontId="15" fillId="0" borderId="0" xfId="4" applyFont="1" applyAlignment="1">
      <alignment horizontal="center" vertical="center"/>
    </xf>
    <xf numFmtId="0" fontId="15" fillId="0" borderId="23" xfId="4" applyFont="1" applyBorder="1" applyAlignment="1">
      <alignment horizontal="center" vertical="center"/>
    </xf>
    <xf numFmtId="0" fontId="15" fillId="2" borderId="6" xfId="4" applyFont="1" applyFill="1" applyBorder="1" applyAlignment="1">
      <alignment horizontal="center" vertical="center"/>
    </xf>
    <xf numFmtId="49" fontId="29" fillId="6" borderId="6" xfId="4" applyNumberFormat="1" applyFont="1" applyFill="1" applyBorder="1" applyAlignment="1">
      <alignment horizontal="left" vertical="top"/>
    </xf>
    <xf numFmtId="49" fontId="29" fillId="6" borderId="6" xfId="4" applyNumberFormat="1" applyFont="1" applyFill="1" applyBorder="1" applyAlignment="1">
      <alignment horizontal="left" vertical="top" wrapText="1"/>
    </xf>
    <xf numFmtId="175" fontId="29" fillId="6" borderId="37" xfId="0" applyNumberFormat="1" applyFont="1" applyFill="1" applyBorder="1" applyAlignment="1">
      <alignment horizontal="right" vertical="top"/>
    </xf>
    <xf numFmtId="175" fontId="29" fillId="6" borderId="29" xfId="0" applyNumberFormat="1" applyFont="1" applyFill="1" applyBorder="1" applyAlignment="1">
      <alignment horizontal="right" vertical="top"/>
    </xf>
    <xf numFmtId="175" fontId="29" fillId="6" borderId="39" xfId="0" applyNumberFormat="1" applyFont="1" applyFill="1" applyBorder="1" applyAlignment="1">
      <alignment horizontal="right" vertical="top"/>
    </xf>
    <xf numFmtId="175" fontId="28" fillId="6" borderId="31" xfId="0" applyNumberFormat="1" applyFont="1" applyFill="1" applyBorder="1" applyAlignment="1">
      <alignment horizontal="right" vertical="top"/>
    </xf>
    <xf numFmtId="175" fontId="28" fillId="6" borderId="32" xfId="0" applyNumberFormat="1" applyFont="1" applyFill="1" applyBorder="1" applyAlignment="1">
      <alignment horizontal="right" vertical="top"/>
    </xf>
    <xf numFmtId="175" fontId="28" fillId="6" borderId="17" xfId="0" applyNumberFormat="1" applyFont="1" applyFill="1" applyBorder="1" applyAlignment="1">
      <alignment horizontal="right" vertical="top"/>
    </xf>
    <xf numFmtId="0" fontId="15" fillId="2" borderId="6" xfId="9" applyFont="1" applyFill="1" applyBorder="1" applyAlignment="1">
      <alignment horizontal="center" vertical="center"/>
    </xf>
    <xf numFmtId="0" fontId="30" fillId="2" borderId="6" xfId="9" applyFont="1" applyFill="1" applyBorder="1" applyAlignment="1">
      <alignment horizontal="center" vertical="center"/>
    </xf>
    <xf numFmtId="0" fontId="30" fillId="2" borderId="9" xfId="9" applyFont="1" applyFill="1" applyBorder="1" applyAlignment="1">
      <alignment horizontal="center" vertical="center" wrapText="1"/>
    </xf>
    <xf numFmtId="0" fontId="30" fillId="2" borderId="18" xfId="9" applyFont="1" applyFill="1" applyBorder="1" applyAlignment="1">
      <alignment horizontal="center" vertical="center" wrapText="1"/>
    </xf>
    <xf numFmtId="0" fontId="30" fillId="2" borderId="19" xfId="9" applyFont="1" applyFill="1" applyBorder="1" applyAlignment="1">
      <alignment horizontal="center" vertical="center" wrapText="1"/>
    </xf>
    <xf numFmtId="4" fontId="28" fillId="6" borderId="31" xfId="0" applyNumberFormat="1" applyFont="1" applyFill="1" applyBorder="1" applyAlignment="1">
      <alignment horizontal="right" vertical="top"/>
    </xf>
    <xf numFmtId="4" fontId="28" fillId="6" borderId="32" xfId="0" applyNumberFormat="1" applyFont="1" applyFill="1" applyBorder="1" applyAlignment="1">
      <alignment horizontal="right" vertical="top"/>
    </xf>
    <xf numFmtId="4" fontId="28" fillId="6" borderId="17" xfId="0" applyNumberFormat="1" applyFont="1" applyFill="1" applyBorder="1" applyAlignment="1">
      <alignment horizontal="right" vertical="top"/>
    </xf>
    <xf numFmtId="4" fontId="29" fillId="6" borderId="37" xfId="0" applyNumberFormat="1" applyFont="1" applyFill="1" applyBorder="1" applyAlignment="1">
      <alignment horizontal="right" vertical="top"/>
    </xf>
    <xf numFmtId="4" fontId="29" fillId="6" borderId="29" xfId="0" applyNumberFormat="1" applyFont="1" applyFill="1" applyBorder="1" applyAlignment="1">
      <alignment horizontal="right" vertical="top"/>
    </xf>
    <xf numFmtId="4" fontId="29" fillId="6" borderId="39" xfId="0" applyNumberFormat="1" applyFont="1" applyFill="1" applyBorder="1" applyAlignment="1">
      <alignment horizontal="right" vertical="top"/>
    </xf>
    <xf numFmtId="4" fontId="30" fillId="2" borderId="9" xfId="9" applyNumberFormat="1" applyFont="1" applyFill="1" applyBorder="1" applyAlignment="1">
      <alignment horizontal="center" vertical="center" wrapText="1"/>
    </xf>
    <xf numFmtId="4" fontId="30" fillId="2" borderId="18" xfId="9" applyNumberFormat="1" applyFont="1" applyFill="1" applyBorder="1" applyAlignment="1">
      <alignment horizontal="center" vertical="center" wrapText="1"/>
    </xf>
    <xf numFmtId="4" fontId="30" fillId="2" borderId="19" xfId="9" applyNumberFormat="1" applyFont="1" applyFill="1" applyBorder="1" applyAlignment="1">
      <alignment horizontal="center" vertical="center" wrapText="1"/>
    </xf>
    <xf numFmtId="0" fontId="6" fillId="0" borderId="35" xfId="0" applyFont="1" applyBorder="1" applyAlignment="1">
      <alignment horizontal="left" vertical="center"/>
    </xf>
    <xf numFmtId="0" fontId="26" fillId="0" borderId="15" xfId="4" applyFont="1" applyBorder="1" applyAlignment="1">
      <alignment horizontal="center" vertical="center"/>
    </xf>
    <xf numFmtId="0" fontId="25" fillId="2" borderId="6" xfId="4" applyFont="1" applyFill="1" applyBorder="1" applyAlignment="1">
      <alignment horizontal="center" vertical="center" wrapText="1"/>
    </xf>
    <xf numFmtId="0" fontId="25" fillId="2" borderId="6" xfId="4" applyFont="1" applyFill="1" applyBorder="1" applyAlignment="1">
      <alignment horizontal="center" vertical="center"/>
    </xf>
  </cellXfs>
  <cellStyles count="12">
    <cellStyle name="Moeda 5" xfId="7"/>
    <cellStyle name="Normal" xfId="0" builtinId="0"/>
    <cellStyle name="Normal 10" xfId="5"/>
    <cellStyle name="Normal 2" xfId="3"/>
    <cellStyle name="Normal 2 2" xfId="11"/>
    <cellStyle name="Normal 2 3" xfId="6"/>
    <cellStyle name="Normal 3" xfId="4"/>
    <cellStyle name="Normal 3 2" xfId="9"/>
    <cellStyle name="Porcentagem" xfId="1" builtinId="5"/>
    <cellStyle name="Vírgula 2" xfId="2"/>
    <cellStyle name="Vírgula 2 2" xfId="8"/>
    <cellStyle name="Vírgula 4" xfId="10"/>
  </cellStyles>
  <dxfs count="5">
    <dxf>
      <fill>
        <patternFill>
          <bgColor rgb="FFFFFFEB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0000FF"/>
      <color rgb="FF0066FF"/>
      <color rgb="FFFFFF99"/>
      <color rgb="FFFFFFCC"/>
      <color rgb="FF9BC2E6"/>
      <color rgb="FFFFFF00"/>
      <color rgb="FF66FFFF"/>
      <color rgb="FF00FFFF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MsPJ3!A1"/><Relationship Id="rId3" Type="http://schemas.openxmlformats.org/officeDocument/2006/relationships/hyperlink" Target="#MsPJ5!A1"/><Relationship Id="rId7" Type="http://schemas.openxmlformats.org/officeDocument/2006/relationships/hyperlink" Target="#MsPJ2!A1"/><Relationship Id="rId2" Type="http://schemas.openxmlformats.org/officeDocument/2006/relationships/hyperlink" Target="#MsPJ!A1"/><Relationship Id="rId1" Type="http://schemas.openxmlformats.org/officeDocument/2006/relationships/image" Target="../media/image1.png"/><Relationship Id="rId6" Type="http://schemas.openxmlformats.org/officeDocument/2006/relationships/hyperlink" Target="#MsPJ1!A1"/><Relationship Id="rId5" Type="http://schemas.openxmlformats.org/officeDocument/2006/relationships/hyperlink" Target="#MsPJ6!A1"/><Relationship Id="rId10" Type="http://schemas.openxmlformats.org/officeDocument/2006/relationships/hyperlink" Target="#MsPJ7!A1"/><Relationship Id="rId4" Type="http://schemas.openxmlformats.org/officeDocument/2006/relationships/hyperlink" Target="#MsPJ4!A1"/><Relationship Id="rId9" Type="http://schemas.openxmlformats.org/officeDocument/2006/relationships/hyperlink" Target="#INFO!A1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hyperlink" Target="#MsPJ1!O2"/><Relationship Id="rId3" Type="http://schemas.openxmlformats.org/officeDocument/2006/relationships/hyperlink" Target="#MsPJ!O6"/><Relationship Id="rId7" Type="http://schemas.openxmlformats.org/officeDocument/2006/relationships/hyperlink" Target="#MsPJ3!O2"/><Relationship Id="rId2" Type="http://schemas.openxmlformats.org/officeDocument/2006/relationships/hyperlink" Target="#MPJ!A1"/><Relationship Id="rId1" Type="http://schemas.openxmlformats.org/officeDocument/2006/relationships/image" Target="../media/image2.png"/><Relationship Id="rId6" Type="http://schemas.openxmlformats.org/officeDocument/2006/relationships/hyperlink" Target="#MsPJ5!O2"/><Relationship Id="rId5" Type="http://schemas.openxmlformats.org/officeDocument/2006/relationships/hyperlink" Target="#MsPJ6!O2"/><Relationship Id="rId10" Type="http://schemas.openxmlformats.org/officeDocument/2006/relationships/hyperlink" Target="#MsPJ7!O2"/><Relationship Id="rId4" Type="http://schemas.openxmlformats.org/officeDocument/2006/relationships/hyperlink" Target="#MsPJ2!O2"/><Relationship Id="rId9" Type="http://schemas.openxmlformats.org/officeDocument/2006/relationships/hyperlink" Target="#MsPJ4!O2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hyperlink" Target="#MsPJ1!O2"/><Relationship Id="rId3" Type="http://schemas.openxmlformats.org/officeDocument/2006/relationships/hyperlink" Target="#MsPJ!O6"/><Relationship Id="rId7" Type="http://schemas.openxmlformats.org/officeDocument/2006/relationships/hyperlink" Target="#MsPJ3!O2"/><Relationship Id="rId2" Type="http://schemas.openxmlformats.org/officeDocument/2006/relationships/hyperlink" Target="#MPJ!A1"/><Relationship Id="rId1" Type="http://schemas.openxmlformats.org/officeDocument/2006/relationships/image" Target="../media/image2.png"/><Relationship Id="rId6" Type="http://schemas.openxmlformats.org/officeDocument/2006/relationships/hyperlink" Target="#MsPJ5!O2"/><Relationship Id="rId5" Type="http://schemas.openxmlformats.org/officeDocument/2006/relationships/hyperlink" Target="#MsPJ6!O2"/><Relationship Id="rId10" Type="http://schemas.openxmlformats.org/officeDocument/2006/relationships/hyperlink" Target="#MsPJ7!O2"/><Relationship Id="rId4" Type="http://schemas.openxmlformats.org/officeDocument/2006/relationships/hyperlink" Target="#MsPJ2!O2"/><Relationship Id="rId9" Type="http://schemas.openxmlformats.org/officeDocument/2006/relationships/hyperlink" Target="#MsPJ4!O2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hyperlink" Target="#MsPJ1!O2"/><Relationship Id="rId3" Type="http://schemas.openxmlformats.org/officeDocument/2006/relationships/hyperlink" Target="#MsPJ!O6"/><Relationship Id="rId7" Type="http://schemas.openxmlformats.org/officeDocument/2006/relationships/hyperlink" Target="#MsPJ3!O2"/><Relationship Id="rId2" Type="http://schemas.openxmlformats.org/officeDocument/2006/relationships/hyperlink" Target="#MPJ!A1"/><Relationship Id="rId1" Type="http://schemas.openxmlformats.org/officeDocument/2006/relationships/image" Target="../media/image2.png"/><Relationship Id="rId6" Type="http://schemas.openxmlformats.org/officeDocument/2006/relationships/hyperlink" Target="#MsPJ5!O2"/><Relationship Id="rId5" Type="http://schemas.openxmlformats.org/officeDocument/2006/relationships/hyperlink" Target="#MsPJ6!O2"/><Relationship Id="rId10" Type="http://schemas.openxmlformats.org/officeDocument/2006/relationships/hyperlink" Target="#MsPJ7!O2"/><Relationship Id="rId4" Type="http://schemas.openxmlformats.org/officeDocument/2006/relationships/hyperlink" Target="#MsPJ2!O2"/><Relationship Id="rId9" Type="http://schemas.openxmlformats.org/officeDocument/2006/relationships/hyperlink" Target="#MsPJ4!O2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MsLC!O6"/><Relationship Id="rId7" Type="http://schemas.openxmlformats.org/officeDocument/2006/relationships/hyperlink" Target="#MsPJ!O6"/><Relationship Id="rId2" Type="http://schemas.openxmlformats.org/officeDocument/2006/relationships/hyperlink" Target="#MLC!A1"/><Relationship Id="rId1" Type="http://schemas.openxmlformats.org/officeDocument/2006/relationships/image" Target="../media/image2.png"/><Relationship Id="rId6" Type="http://schemas.openxmlformats.org/officeDocument/2006/relationships/hyperlink" Target="#MsLC3!O2"/><Relationship Id="rId5" Type="http://schemas.openxmlformats.org/officeDocument/2006/relationships/hyperlink" Target="#MsLC2!O2"/><Relationship Id="rId4" Type="http://schemas.openxmlformats.org/officeDocument/2006/relationships/hyperlink" Target="#MsLC1!O2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MsLC!O6"/><Relationship Id="rId7" Type="http://schemas.openxmlformats.org/officeDocument/2006/relationships/hyperlink" Target="#MsPJ!O6"/><Relationship Id="rId2" Type="http://schemas.openxmlformats.org/officeDocument/2006/relationships/hyperlink" Target="#MLC!A1"/><Relationship Id="rId1" Type="http://schemas.openxmlformats.org/officeDocument/2006/relationships/image" Target="../media/image2.png"/><Relationship Id="rId6" Type="http://schemas.openxmlformats.org/officeDocument/2006/relationships/hyperlink" Target="#MsLC3!O2"/><Relationship Id="rId5" Type="http://schemas.openxmlformats.org/officeDocument/2006/relationships/hyperlink" Target="#MsLC2!O2"/><Relationship Id="rId4" Type="http://schemas.openxmlformats.org/officeDocument/2006/relationships/hyperlink" Target="#MsLC1!O2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hyperlink" Target="#MsLC!O6"/><Relationship Id="rId7" Type="http://schemas.openxmlformats.org/officeDocument/2006/relationships/hyperlink" Target="#MsPJ!O6"/><Relationship Id="rId2" Type="http://schemas.openxmlformats.org/officeDocument/2006/relationships/hyperlink" Target="#MLC!A1"/><Relationship Id="rId1" Type="http://schemas.openxmlformats.org/officeDocument/2006/relationships/image" Target="../media/image2.png"/><Relationship Id="rId6" Type="http://schemas.openxmlformats.org/officeDocument/2006/relationships/hyperlink" Target="#MsLC3!O2"/><Relationship Id="rId5" Type="http://schemas.openxmlformats.org/officeDocument/2006/relationships/hyperlink" Target="#MsLC2!O2"/><Relationship Id="rId4" Type="http://schemas.openxmlformats.org/officeDocument/2006/relationships/hyperlink" Target="#MsLC1!O2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MsLC!O6"/><Relationship Id="rId7" Type="http://schemas.openxmlformats.org/officeDocument/2006/relationships/hyperlink" Target="#MsPJ!O6"/><Relationship Id="rId2" Type="http://schemas.openxmlformats.org/officeDocument/2006/relationships/hyperlink" Target="#MLC!A1"/><Relationship Id="rId1" Type="http://schemas.openxmlformats.org/officeDocument/2006/relationships/image" Target="../media/image2.png"/><Relationship Id="rId6" Type="http://schemas.openxmlformats.org/officeDocument/2006/relationships/hyperlink" Target="#MsLC3!O2"/><Relationship Id="rId5" Type="http://schemas.openxmlformats.org/officeDocument/2006/relationships/hyperlink" Target="#MsLC2!O2"/><Relationship Id="rId4" Type="http://schemas.openxmlformats.org/officeDocument/2006/relationships/hyperlink" Target="#MsLC1!O2"/></Relationships>
</file>

<file path=xl/drawings/_rels/drawing17.xml.rels><?xml version="1.0" encoding="UTF-8" standalone="yes"?>
<Relationships xmlns="http://schemas.openxmlformats.org/package/2006/relationships"><Relationship Id="rId8" Type="http://schemas.openxmlformats.org/officeDocument/2006/relationships/hyperlink" Target="#'MsA5'!O2"/><Relationship Id="rId13" Type="http://schemas.openxmlformats.org/officeDocument/2006/relationships/hyperlink" Target="#'MsA6'!O2"/><Relationship Id="rId3" Type="http://schemas.openxmlformats.org/officeDocument/2006/relationships/hyperlink" Target="#MsPJ!O6"/><Relationship Id="rId7" Type="http://schemas.openxmlformats.org/officeDocument/2006/relationships/hyperlink" Target="#MsA!O2"/><Relationship Id="rId12" Type="http://schemas.openxmlformats.org/officeDocument/2006/relationships/hyperlink" Target="#'MsA3'!O2"/><Relationship Id="rId2" Type="http://schemas.openxmlformats.org/officeDocument/2006/relationships/hyperlink" Target="#MMA!A1"/><Relationship Id="rId1" Type="http://schemas.openxmlformats.org/officeDocument/2006/relationships/image" Target="../media/image2.png"/><Relationship Id="rId6" Type="http://schemas.openxmlformats.org/officeDocument/2006/relationships/hyperlink" Target="#'MsM1'!O2"/><Relationship Id="rId11" Type="http://schemas.openxmlformats.org/officeDocument/2006/relationships/hyperlink" Target="#'MsA1'!O2"/><Relationship Id="rId5" Type="http://schemas.openxmlformats.org/officeDocument/2006/relationships/hyperlink" Target="#'MsM2'!O2"/><Relationship Id="rId10" Type="http://schemas.openxmlformats.org/officeDocument/2006/relationships/hyperlink" Target="#'MsA2'!O2"/><Relationship Id="rId4" Type="http://schemas.openxmlformats.org/officeDocument/2006/relationships/hyperlink" Target="#MsM!O2"/><Relationship Id="rId9" Type="http://schemas.openxmlformats.org/officeDocument/2006/relationships/hyperlink" Target="#'MsA4'!O2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hyperlink" Target="#'MsA5'!O2"/><Relationship Id="rId13" Type="http://schemas.openxmlformats.org/officeDocument/2006/relationships/hyperlink" Target="#'MsA6'!O2"/><Relationship Id="rId3" Type="http://schemas.openxmlformats.org/officeDocument/2006/relationships/hyperlink" Target="#MsPJ!O6"/><Relationship Id="rId7" Type="http://schemas.openxmlformats.org/officeDocument/2006/relationships/hyperlink" Target="#MsA!O2"/><Relationship Id="rId12" Type="http://schemas.openxmlformats.org/officeDocument/2006/relationships/hyperlink" Target="#'MsA3'!O2"/><Relationship Id="rId2" Type="http://schemas.openxmlformats.org/officeDocument/2006/relationships/hyperlink" Target="#MMA!A1"/><Relationship Id="rId1" Type="http://schemas.openxmlformats.org/officeDocument/2006/relationships/image" Target="../media/image2.png"/><Relationship Id="rId6" Type="http://schemas.openxmlformats.org/officeDocument/2006/relationships/hyperlink" Target="#'MsM1'!O2"/><Relationship Id="rId11" Type="http://schemas.openxmlformats.org/officeDocument/2006/relationships/hyperlink" Target="#'MsA1'!O2"/><Relationship Id="rId5" Type="http://schemas.openxmlformats.org/officeDocument/2006/relationships/hyperlink" Target="#'MsM2'!O2"/><Relationship Id="rId10" Type="http://schemas.openxmlformats.org/officeDocument/2006/relationships/hyperlink" Target="#'MsA2'!O2"/><Relationship Id="rId4" Type="http://schemas.openxmlformats.org/officeDocument/2006/relationships/hyperlink" Target="#MsM!O2"/><Relationship Id="rId9" Type="http://schemas.openxmlformats.org/officeDocument/2006/relationships/hyperlink" Target="#'MsA4'!O2"/></Relationships>
</file>

<file path=xl/drawings/_rels/drawing19.xml.rels><?xml version="1.0" encoding="UTF-8" standalone="yes"?>
<Relationships xmlns="http://schemas.openxmlformats.org/package/2006/relationships"><Relationship Id="rId8" Type="http://schemas.openxmlformats.org/officeDocument/2006/relationships/hyperlink" Target="#'MsA5'!O2"/><Relationship Id="rId13" Type="http://schemas.openxmlformats.org/officeDocument/2006/relationships/hyperlink" Target="#'MsA6'!O2"/><Relationship Id="rId3" Type="http://schemas.openxmlformats.org/officeDocument/2006/relationships/hyperlink" Target="#MsPJ!O6"/><Relationship Id="rId7" Type="http://schemas.openxmlformats.org/officeDocument/2006/relationships/hyperlink" Target="#MsA!O2"/><Relationship Id="rId12" Type="http://schemas.openxmlformats.org/officeDocument/2006/relationships/hyperlink" Target="#'MsA3'!O2"/><Relationship Id="rId2" Type="http://schemas.openxmlformats.org/officeDocument/2006/relationships/hyperlink" Target="#MMA!A1"/><Relationship Id="rId1" Type="http://schemas.openxmlformats.org/officeDocument/2006/relationships/image" Target="../media/image2.png"/><Relationship Id="rId6" Type="http://schemas.openxmlformats.org/officeDocument/2006/relationships/hyperlink" Target="#'MsM1'!O2"/><Relationship Id="rId11" Type="http://schemas.openxmlformats.org/officeDocument/2006/relationships/hyperlink" Target="#'MsA1'!O2"/><Relationship Id="rId5" Type="http://schemas.openxmlformats.org/officeDocument/2006/relationships/hyperlink" Target="#'MsM2'!O2"/><Relationship Id="rId10" Type="http://schemas.openxmlformats.org/officeDocument/2006/relationships/hyperlink" Target="#'MsA2'!O2"/><Relationship Id="rId4" Type="http://schemas.openxmlformats.org/officeDocument/2006/relationships/hyperlink" Target="#MsM!O2"/><Relationship Id="rId9" Type="http://schemas.openxmlformats.org/officeDocument/2006/relationships/hyperlink" Target="#'MsA4'!O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MsA2'!A1"/><Relationship Id="rId3" Type="http://schemas.openxmlformats.org/officeDocument/2006/relationships/hyperlink" Target="#'MsM2'!A1"/><Relationship Id="rId7" Type="http://schemas.openxmlformats.org/officeDocument/2006/relationships/hyperlink" Target="#INFO!A1"/><Relationship Id="rId12" Type="http://schemas.openxmlformats.org/officeDocument/2006/relationships/hyperlink" Target="#'MsA6'!A1"/><Relationship Id="rId2" Type="http://schemas.openxmlformats.org/officeDocument/2006/relationships/hyperlink" Target="#MsM!A1"/><Relationship Id="rId1" Type="http://schemas.openxmlformats.org/officeDocument/2006/relationships/image" Target="../media/image1.png"/><Relationship Id="rId6" Type="http://schemas.openxmlformats.org/officeDocument/2006/relationships/hyperlink" Target="#'MsA5'!A1"/><Relationship Id="rId11" Type="http://schemas.openxmlformats.org/officeDocument/2006/relationships/hyperlink" Target="#'MsM1'!A1"/><Relationship Id="rId5" Type="http://schemas.openxmlformats.org/officeDocument/2006/relationships/hyperlink" Target="#'MsA4'!A1"/><Relationship Id="rId10" Type="http://schemas.openxmlformats.org/officeDocument/2006/relationships/hyperlink" Target="#'MsA1'!A1"/><Relationship Id="rId4" Type="http://schemas.openxmlformats.org/officeDocument/2006/relationships/hyperlink" Target="#MsA!A1"/><Relationship Id="rId9" Type="http://schemas.openxmlformats.org/officeDocument/2006/relationships/hyperlink" Target="#'MsA3'!A1"/></Relationships>
</file>

<file path=xl/drawings/_rels/drawing20.xml.rels><?xml version="1.0" encoding="UTF-8" standalone="yes"?>
<Relationships xmlns="http://schemas.openxmlformats.org/package/2006/relationships"><Relationship Id="rId8" Type="http://schemas.openxmlformats.org/officeDocument/2006/relationships/hyperlink" Target="#'MsA5'!O2"/><Relationship Id="rId13" Type="http://schemas.openxmlformats.org/officeDocument/2006/relationships/hyperlink" Target="#'MsA6'!O2"/><Relationship Id="rId3" Type="http://schemas.openxmlformats.org/officeDocument/2006/relationships/hyperlink" Target="#MsPJ!O6"/><Relationship Id="rId7" Type="http://schemas.openxmlformats.org/officeDocument/2006/relationships/hyperlink" Target="#MsA!O2"/><Relationship Id="rId12" Type="http://schemas.openxmlformats.org/officeDocument/2006/relationships/hyperlink" Target="#'MsA3'!O2"/><Relationship Id="rId2" Type="http://schemas.openxmlformats.org/officeDocument/2006/relationships/hyperlink" Target="#MMA!A1"/><Relationship Id="rId1" Type="http://schemas.openxmlformats.org/officeDocument/2006/relationships/image" Target="../media/image2.png"/><Relationship Id="rId6" Type="http://schemas.openxmlformats.org/officeDocument/2006/relationships/hyperlink" Target="#'MsM1'!O2"/><Relationship Id="rId11" Type="http://schemas.openxmlformats.org/officeDocument/2006/relationships/hyperlink" Target="#'MsA1'!O2"/><Relationship Id="rId5" Type="http://schemas.openxmlformats.org/officeDocument/2006/relationships/hyperlink" Target="#'MsM2'!O2"/><Relationship Id="rId10" Type="http://schemas.openxmlformats.org/officeDocument/2006/relationships/hyperlink" Target="#'MsA2'!O2"/><Relationship Id="rId4" Type="http://schemas.openxmlformats.org/officeDocument/2006/relationships/hyperlink" Target="#MsM!O2"/><Relationship Id="rId9" Type="http://schemas.openxmlformats.org/officeDocument/2006/relationships/hyperlink" Target="#'MsA4'!O2"/></Relationships>
</file>

<file path=xl/drawings/_rels/drawing21.xml.rels><?xml version="1.0" encoding="UTF-8" standalone="yes"?>
<Relationships xmlns="http://schemas.openxmlformats.org/package/2006/relationships"><Relationship Id="rId8" Type="http://schemas.openxmlformats.org/officeDocument/2006/relationships/hyperlink" Target="#'MsA5'!O2"/><Relationship Id="rId13" Type="http://schemas.openxmlformats.org/officeDocument/2006/relationships/hyperlink" Target="#'MsA6'!O2"/><Relationship Id="rId3" Type="http://schemas.openxmlformats.org/officeDocument/2006/relationships/hyperlink" Target="#MsPJ!O6"/><Relationship Id="rId7" Type="http://schemas.openxmlformats.org/officeDocument/2006/relationships/hyperlink" Target="#MsA!O2"/><Relationship Id="rId12" Type="http://schemas.openxmlformats.org/officeDocument/2006/relationships/hyperlink" Target="#'MsA3'!O2"/><Relationship Id="rId2" Type="http://schemas.openxmlformats.org/officeDocument/2006/relationships/hyperlink" Target="#MMA!A1"/><Relationship Id="rId1" Type="http://schemas.openxmlformats.org/officeDocument/2006/relationships/image" Target="../media/image2.png"/><Relationship Id="rId6" Type="http://schemas.openxmlformats.org/officeDocument/2006/relationships/hyperlink" Target="#'MsM1'!O2"/><Relationship Id="rId11" Type="http://schemas.openxmlformats.org/officeDocument/2006/relationships/hyperlink" Target="#'MsA1'!O2"/><Relationship Id="rId5" Type="http://schemas.openxmlformats.org/officeDocument/2006/relationships/hyperlink" Target="#'MsM2'!O2"/><Relationship Id="rId10" Type="http://schemas.openxmlformats.org/officeDocument/2006/relationships/hyperlink" Target="#'MsA2'!O2"/><Relationship Id="rId4" Type="http://schemas.openxmlformats.org/officeDocument/2006/relationships/hyperlink" Target="#MsM!O2"/><Relationship Id="rId9" Type="http://schemas.openxmlformats.org/officeDocument/2006/relationships/hyperlink" Target="#'MsA4'!O2"/></Relationships>
</file>

<file path=xl/drawings/_rels/drawing22.xml.rels><?xml version="1.0" encoding="UTF-8" standalone="yes"?>
<Relationships xmlns="http://schemas.openxmlformats.org/package/2006/relationships"><Relationship Id="rId8" Type="http://schemas.openxmlformats.org/officeDocument/2006/relationships/hyperlink" Target="#'MsA5'!O2"/><Relationship Id="rId13" Type="http://schemas.openxmlformats.org/officeDocument/2006/relationships/hyperlink" Target="#'MsA6'!O2"/><Relationship Id="rId3" Type="http://schemas.openxmlformats.org/officeDocument/2006/relationships/hyperlink" Target="#MsPJ!O6"/><Relationship Id="rId7" Type="http://schemas.openxmlformats.org/officeDocument/2006/relationships/hyperlink" Target="#MsA!O2"/><Relationship Id="rId12" Type="http://schemas.openxmlformats.org/officeDocument/2006/relationships/hyperlink" Target="#'MsA3'!O2"/><Relationship Id="rId2" Type="http://schemas.openxmlformats.org/officeDocument/2006/relationships/hyperlink" Target="#MMA!A1"/><Relationship Id="rId1" Type="http://schemas.openxmlformats.org/officeDocument/2006/relationships/image" Target="../media/image2.png"/><Relationship Id="rId6" Type="http://schemas.openxmlformats.org/officeDocument/2006/relationships/hyperlink" Target="#'MsM1'!O2"/><Relationship Id="rId11" Type="http://schemas.openxmlformats.org/officeDocument/2006/relationships/hyperlink" Target="#'MsA1'!O2"/><Relationship Id="rId5" Type="http://schemas.openxmlformats.org/officeDocument/2006/relationships/hyperlink" Target="#'MsM2'!O2"/><Relationship Id="rId10" Type="http://schemas.openxmlformats.org/officeDocument/2006/relationships/hyperlink" Target="#'MsA2'!O2"/><Relationship Id="rId4" Type="http://schemas.openxmlformats.org/officeDocument/2006/relationships/hyperlink" Target="#MsM!O2"/><Relationship Id="rId9" Type="http://schemas.openxmlformats.org/officeDocument/2006/relationships/hyperlink" Target="#'MsA4'!O2"/></Relationships>
</file>

<file path=xl/drawings/_rels/drawing23.xml.rels><?xml version="1.0" encoding="UTF-8" standalone="yes"?>
<Relationships xmlns="http://schemas.openxmlformats.org/package/2006/relationships"><Relationship Id="rId8" Type="http://schemas.openxmlformats.org/officeDocument/2006/relationships/hyperlink" Target="#'MsA5'!O2"/><Relationship Id="rId13" Type="http://schemas.openxmlformats.org/officeDocument/2006/relationships/hyperlink" Target="#'MsA6'!O2"/><Relationship Id="rId3" Type="http://schemas.openxmlformats.org/officeDocument/2006/relationships/hyperlink" Target="#MsPJ!O6"/><Relationship Id="rId7" Type="http://schemas.openxmlformats.org/officeDocument/2006/relationships/hyperlink" Target="#MsA!O2"/><Relationship Id="rId12" Type="http://schemas.openxmlformats.org/officeDocument/2006/relationships/hyperlink" Target="#'MsA3'!O2"/><Relationship Id="rId2" Type="http://schemas.openxmlformats.org/officeDocument/2006/relationships/hyperlink" Target="#MMA!A1"/><Relationship Id="rId1" Type="http://schemas.openxmlformats.org/officeDocument/2006/relationships/image" Target="../media/image2.png"/><Relationship Id="rId6" Type="http://schemas.openxmlformats.org/officeDocument/2006/relationships/hyperlink" Target="#'MsM1'!O2"/><Relationship Id="rId11" Type="http://schemas.openxmlformats.org/officeDocument/2006/relationships/hyperlink" Target="#'MsA1'!O2"/><Relationship Id="rId5" Type="http://schemas.openxmlformats.org/officeDocument/2006/relationships/hyperlink" Target="#'MsM2'!O2"/><Relationship Id="rId10" Type="http://schemas.openxmlformats.org/officeDocument/2006/relationships/hyperlink" Target="#'MsA2'!O2"/><Relationship Id="rId4" Type="http://schemas.openxmlformats.org/officeDocument/2006/relationships/hyperlink" Target="#MsM!O2"/><Relationship Id="rId9" Type="http://schemas.openxmlformats.org/officeDocument/2006/relationships/hyperlink" Target="#'MsA4'!O2"/></Relationships>
</file>

<file path=xl/drawings/_rels/drawing24.xml.rels><?xml version="1.0" encoding="UTF-8" standalone="yes"?>
<Relationships xmlns="http://schemas.openxmlformats.org/package/2006/relationships"><Relationship Id="rId8" Type="http://schemas.openxmlformats.org/officeDocument/2006/relationships/hyperlink" Target="#'MsA5'!O2"/><Relationship Id="rId13" Type="http://schemas.openxmlformats.org/officeDocument/2006/relationships/hyperlink" Target="#'MsA6'!O2"/><Relationship Id="rId3" Type="http://schemas.openxmlformats.org/officeDocument/2006/relationships/hyperlink" Target="#MsPJ!O6"/><Relationship Id="rId7" Type="http://schemas.openxmlformats.org/officeDocument/2006/relationships/hyperlink" Target="#MsA!O2"/><Relationship Id="rId12" Type="http://schemas.openxmlformats.org/officeDocument/2006/relationships/hyperlink" Target="#'MsA3'!O2"/><Relationship Id="rId2" Type="http://schemas.openxmlformats.org/officeDocument/2006/relationships/hyperlink" Target="#MMA!A1"/><Relationship Id="rId1" Type="http://schemas.openxmlformats.org/officeDocument/2006/relationships/image" Target="../media/image2.png"/><Relationship Id="rId6" Type="http://schemas.openxmlformats.org/officeDocument/2006/relationships/hyperlink" Target="#'MsM1'!O2"/><Relationship Id="rId11" Type="http://schemas.openxmlformats.org/officeDocument/2006/relationships/hyperlink" Target="#'MsA1'!O2"/><Relationship Id="rId5" Type="http://schemas.openxmlformats.org/officeDocument/2006/relationships/hyperlink" Target="#'MsM2'!O2"/><Relationship Id="rId10" Type="http://schemas.openxmlformats.org/officeDocument/2006/relationships/hyperlink" Target="#'MsA2'!O2"/><Relationship Id="rId4" Type="http://schemas.openxmlformats.org/officeDocument/2006/relationships/hyperlink" Target="#MsM!O2"/><Relationship Id="rId9" Type="http://schemas.openxmlformats.org/officeDocument/2006/relationships/hyperlink" Target="#'MsA4'!O2"/></Relationships>
</file>

<file path=xl/drawings/_rels/drawing25.xml.rels><?xml version="1.0" encoding="UTF-8" standalone="yes"?>
<Relationships xmlns="http://schemas.openxmlformats.org/package/2006/relationships"><Relationship Id="rId8" Type="http://schemas.openxmlformats.org/officeDocument/2006/relationships/hyperlink" Target="#'MsA5'!O2"/><Relationship Id="rId13" Type="http://schemas.openxmlformats.org/officeDocument/2006/relationships/hyperlink" Target="#'MsA6'!O2"/><Relationship Id="rId3" Type="http://schemas.openxmlformats.org/officeDocument/2006/relationships/hyperlink" Target="#MsPJ!O6"/><Relationship Id="rId7" Type="http://schemas.openxmlformats.org/officeDocument/2006/relationships/hyperlink" Target="#MsA!O2"/><Relationship Id="rId12" Type="http://schemas.openxmlformats.org/officeDocument/2006/relationships/hyperlink" Target="#'MsA3'!O2"/><Relationship Id="rId2" Type="http://schemas.openxmlformats.org/officeDocument/2006/relationships/hyperlink" Target="#MMA!A1"/><Relationship Id="rId1" Type="http://schemas.openxmlformats.org/officeDocument/2006/relationships/image" Target="../media/image2.png"/><Relationship Id="rId6" Type="http://schemas.openxmlformats.org/officeDocument/2006/relationships/hyperlink" Target="#'MsM1'!O2"/><Relationship Id="rId11" Type="http://schemas.openxmlformats.org/officeDocument/2006/relationships/hyperlink" Target="#'MsA1'!O2"/><Relationship Id="rId5" Type="http://schemas.openxmlformats.org/officeDocument/2006/relationships/hyperlink" Target="#'MsM2'!O2"/><Relationship Id="rId10" Type="http://schemas.openxmlformats.org/officeDocument/2006/relationships/hyperlink" Target="#'MsA2'!O2"/><Relationship Id="rId4" Type="http://schemas.openxmlformats.org/officeDocument/2006/relationships/hyperlink" Target="#MsM!O2"/><Relationship Id="rId9" Type="http://schemas.openxmlformats.org/officeDocument/2006/relationships/hyperlink" Target="#'MsA4'!O2"/></Relationships>
</file>

<file path=xl/drawings/_rels/drawing26.xml.rels><?xml version="1.0" encoding="UTF-8" standalone="yes"?>
<Relationships xmlns="http://schemas.openxmlformats.org/package/2006/relationships"><Relationship Id="rId8" Type="http://schemas.openxmlformats.org/officeDocument/2006/relationships/hyperlink" Target="#'MsA5'!O2"/><Relationship Id="rId13" Type="http://schemas.openxmlformats.org/officeDocument/2006/relationships/hyperlink" Target="#'MsA6'!O2"/><Relationship Id="rId3" Type="http://schemas.openxmlformats.org/officeDocument/2006/relationships/hyperlink" Target="#MsPJ!O6"/><Relationship Id="rId7" Type="http://schemas.openxmlformats.org/officeDocument/2006/relationships/hyperlink" Target="#MsA!O2"/><Relationship Id="rId12" Type="http://schemas.openxmlformats.org/officeDocument/2006/relationships/hyperlink" Target="#'MsA3'!O2"/><Relationship Id="rId2" Type="http://schemas.openxmlformats.org/officeDocument/2006/relationships/hyperlink" Target="#MMA!A1"/><Relationship Id="rId1" Type="http://schemas.openxmlformats.org/officeDocument/2006/relationships/image" Target="../media/image2.png"/><Relationship Id="rId6" Type="http://schemas.openxmlformats.org/officeDocument/2006/relationships/hyperlink" Target="#'MsM1'!O2"/><Relationship Id="rId11" Type="http://schemas.openxmlformats.org/officeDocument/2006/relationships/hyperlink" Target="#'MsA1'!O2"/><Relationship Id="rId5" Type="http://schemas.openxmlformats.org/officeDocument/2006/relationships/hyperlink" Target="#'MsM2'!O2"/><Relationship Id="rId10" Type="http://schemas.openxmlformats.org/officeDocument/2006/relationships/hyperlink" Target="#'MsA2'!O2"/><Relationship Id="rId4" Type="http://schemas.openxmlformats.org/officeDocument/2006/relationships/hyperlink" Target="#MsM!O2"/><Relationship Id="rId9" Type="http://schemas.openxmlformats.org/officeDocument/2006/relationships/hyperlink" Target="#'MsA4'!O2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MsLC1!A1"/><Relationship Id="rId2" Type="http://schemas.openxmlformats.org/officeDocument/2006/relationships/hyperlink" Target="#MsLC!A1"/><Relationship Id="rId1" Type="http://schemas.openxmlformats.org/officeDocument/2006/relationships/image" Target="../media/image1.png"/><Relationship Id="rId6" Type="http://schemas.openxmlformats.org/officeDocument/2006/relationships/hyperlink" Target="#MsLC3!A1"/><Relationship Id="rId5" Type="http://schemas.openxmlformats.org/officeDocument/2006/relationships/hyperlink" Target="#MsLC2!A1"/><Relationship Id="rId4" Type="http://schemas.openxmlformats.org/officeDocument/2006/relationships/hyperlink" Target="#INFO!A1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MsPJ1!O2"/><Relationship Id="rId3" Type="http://schemas.openxmlformats.org/officeDocument/2006/relationships/hyperlink" Target="#MsPJ!O6"/><Relationship Id="rId7" Type="http://schemas.openxmlformats.org/officeDocument/2006/relationships/hyperlink" Target="#MsPJ3!O2"/><Relationship Id="rId2" Type="http://schemas.openxmlformats.org/officeDocument/2006/relationships/hyperlink" Target="#MPJ!A1"/><Relationship Id="rId1" Type="http://schemas.openxmlformats.org/officeDocument/2006/relationships/image" Target="../media/image2.png"/><Relationship Id="rId6" Type="http://schemas.openxmlformats.org/officeDocument/2006/relationships/hyperlink" Target="#MsPJ5!O2"/><Relationship Id="rId5" Type="http://schemas.openxmlformats.org/officeDocument/2006/relationships/hyperlink" Target="#MsPJ6!O2"/><Relationship Id="rId10" Type="http://schemas.openxmlformats.org/officeDocument/2006/relationships/hyperlink" Target="#MsPJ7!O2"/><Relationship Id="rId4" Type="http://schemas.openxmlformats.org/officeDocument/2006/relationships/hyperlink" Target="#MsPJ2!O2"/><Relationship Id="rId9" Type="http://schemas.openxmlformats.org/officeDocument/2006/relationships/hyperlink" Target="#MsPJ4!O2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MsPJ1!O2"/><Relationship Id="rId3" Type="http://schemas.openxmlformats.org/officeDocument/2006/relationships/hyperlink" Target="#MsPJ!O6"/><Relationship Id="rId7" Type="http://schemas.openxmlformats.org/officeDocument/2006/relationships/hyperlink" Target="#MsPJ3!O2"/><Relationship Id="rId2" Type="http://schemas.openxmlformats.org/officeDocument/2006/relationships/hyperlink" Target="#MPJ!A1"/><Relationship Id="rId1" Type="http://schemas.openxmlformats.org/officeDocument/2006/relationships/image" Target="../media/image2.png"/><Relationship Id="rId6" Type="http://schemas.openxmlformats.org/officeDocument/2006/relationships/hyperlink" Target="#MsPJ5!O2"/><Relationship Id="rId5" Type="http://schemas.openxmlformats.org/officeDocument/2006/relationships/hyperlink" Target="#MsPJ6!O2"/><Relationship Id="rId10" Type="http://schemas.openxmlformats.org/officeDocument/2006/relationships/hyperlink" Target="#MsPJ7!O2"/><Relationship Id="rId4" Type="http://schemas.openxmlformats.org/officeDocument/2006/relationships/hyperlink" Target="#MsPJ2!O2"/><Relationship Id="rId9" Type="http://schemas.openxmlformats.org/officeDocument/2006/relationships/hyperlink" Target="#MsPJ4!O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MsPJ1!O2"/><Relationship Id="rId3" Type="http://schemas.openxmlformats.org/officeDocument/2006/relationships/hyperlink" Target="#MsPJ!O6"/><Relationship Id="rId7" Type="http://schemas.openxmlformats.org/officeDocument/2006/relationships/hyperlink" Target="#MsPJ3!O2"/><Relationship Id="rId2" Type="http://schemas.openxmlformats.org/officeDocument/2006/relationships/hyperlink" Target="#MPJ!A1"/><Relationship Id="rId1" Type="http://schemas.openxmlformats.org/officeDocument/2006/relationships/image" Target="../media/image2.png"/><Relationship Id="rId6" Type="http://schemas.openxmlformats.org/officeDocument/2006/relationships/hyperlink" Target="#MsPJ5!O2"/><Relationship Id="rId5" Type="http://schemas.openxmlformats.org/officeDocument/2006/relationships/hyperlink" Target="#MsPJ6!O2"/><Relationship Id="rId10" Type="http://schemas.openxmlformats.org/officeDocument/2006/relationships/hyperlink" Target="#MsPJ7!O2"/><Relationship Id="rId4" Type="http://schemas.openxmlformats.org/officeDocument/2006/relationships/hyperlink" Target="#MsPJ2!O2"/><Relationship Id="rId9" Type="http://schemas.openxmlformats.org/officeDocument/2006/relationships/hyperlink" Target="#MsPJ4!O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MsPJ1!O2"/><Relationship Id="rId3" Type="http://schemas.openxmlformats.org/officeDocument/2006/relationships/hyperlink" Target="#MsPJ!O6"/><Relationship Id="rId7" Type="http://schemas.openxmlformats.org/officeDocument/2006/relationships/hyperlink" Target="#MsPJ3!O2"/><Relationship Id="rId2" Type="http://schemas.openxmlformats.org/officeDocument/2006/relationships/hyperlink" Target="#MPJ!A1"/><Relationship Id="rId1" Type="http://schemas.openxmlformats.org/officeDocument/2006/relationships/image" Target="../media/image2.png"/><Relationship Id="rId6" Type="http://schemas.openxmlformats.org/officeDocument/2006/relationships/hyperlink" Target="#MsPJ5!O2"/><Relationship Id="rId5" Type="http://schemas.openxmlformats.org/officeDocument/2006/relationships/hyperlink" Target="#MsPJ6!O2"/><Relationship Id="rId10" Type="http://schemas.openxmlformats.org/officeDocument/2006/relationships/hyperlink" Target="#MsPJ7!O2"/><Relationship Id="rId4" Type="http://schemas.openxmlformats.org/officeDocument/2006/relationships/hyperlink" Target="#MsPJ2!O2"/><Relationship Id="rId9" Type="http://schemas.openxmlformats.org/officeDocument/2006/relationships/hyperlink" Target="#MsPJ4!O2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hyperlink" Target="#MsPJ1!O2"/><Relationship Id="rId3" Type="http://schemas.openxmlformats.org/officeDocument/2006/relationships/hyperlink" Target="#MsPJ!O6"/><Relationship Id="rId7" Type="http://schemas.openxmlformats.org/officeDocument/2006/relationships/hyperlink" Target="#MsPJ3!O2"/><Relationship Id="rId2" Type="http://schemas.openxmlformats.org/officeDocument/2006/relationships/hyperlink" Target="#MPJ!A1"/><Relationship Id="rId1" Type="http://schemas.openxmlformats.org/officeDocument/2006/relationships/image" Target="../media/image2.png"/><Relationship Id="rId6" Type="http://schemas.openxmlformats.org/officeDocument/2006/relationships/hyperlink" Target="#MsPJ5!O2"/><Relationship Id="rId5" Type="http://schemas.openxmlformats.org/officeDocument/2006/relationships/hyperlink" Target="#MsPJ6!O2"/><Relationship Id="rId10" Type="http://schemas.openxmlformats.org/officeDocument/2006/relationships/hyperlink" Target="#MsPJ7!O2"/><Relationship Id="rId4" Type="http://schemas.openxmlformats.org/officeDocument/2006/relationships/hyperlink" Target="#MsPJ2!O2"/><Relationship Id="rId9" Type="http://schemas.openxmlformats.org/officeDocument/2006/relationships/hyperlink" Target="#MsPJ4!O2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0</xdr:row>
      <xdr:rowOff>114299</xdr:rowOff>
    </xdr:from>
    <xdr:to>
      <xdr:col>35</xdr:col>
      <xdr:colOff>13424</xdr:colOff>
      <xdr:row>2</xdr:row>
      <xdr:rowOff>169499</xdr:rowOff>
    </xdr:to>
    <xdr:sp macro="" textlink="">
      <xdr:nvSpPr>
        <xdr:cNvPr id="31" name="Retângulo 30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/>
      </xdr:nvSpPr>
      <xdr:spPr>
        <a:xfrm>
          <a:off x="123824" y="114299"/>
          <a:ext cx="8424000" cy="360000"/>
        </a:xfrm>
        <a:prstGeom prst="rect">
          <a:avLst/>
        </a:prstGeom>
        <a:solidFill>
          <a:srgbClr val="C00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200" b="1">
              <a:solidFill>
                <a:schemeClr val="bg1"/>
              </a:solidFill>
            </a:rPr>
            <a:t>SPB - SISTEMA DE PLANILHAS BDMG - V2.3.7</a:t>
          </a:r>
        </a:p>
      </xdr:txBody>
    </xdr:sp>
    <xdr:clientData/>
  </xdr:twoCellAnchor>
  <xdr:twoCellAnchor editAs="oneCell">
    <xdr:from>
      <xdr:col>2</xdr:col>
      <xdr:colOff>0</xdr:colOff>
      <xdr:row>3</xdr:row>
      <xdr:rowOff>95249</xdr:rowOff>
    </xdr:from>
    <xdr:to>
      <xdr:col>11</xdr:col>
      <xdr:colOff>78478</xdr:colOff>
      <xdr:row>7</xdr:row>
      <xdr:rowOff>57150</xdr:rowOff>
    </xdr:to>
    <xdr:pic>
      <xdr:nvPicPr>
        <xdr:cNvPr id="33" name="Imagem 32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361950" y="590549"/>
          <a:ext cx="2307328" cy="723901"/>
        </a:xfrm>
        <a:prstGeom prst="rect">
          <a:avLst/>
        </a:prstGeom>
      </xdr:spPr>
    </xdr:pic>
    <xdr:clientData/>
  </xdr:twoCellAnchor>
  <xdr:twoCellAnchor>
    <xdr:from>
      <xdr:col>1</xdr:col>
      <xdr:colOff>247649</xdr:colOff>
      <xdr:row>8</xdr:row>
      <xdr:rowOff>0</xdr:rowOff>
    </xdr:from>
    <xdr:to>
      <xdr:col>33</xdr:col>
      <xdr:colOff>242849</xdr:colOff>
      <xdr:row>9</xdr:row>
      <xdr:rowOff>61500</xdr:rowOff>
    </xdr:to>
    <xdr:sp macro="" textlink="">
      <xdr:nvSpPr>
        <xdr:cNvPr id="34" name="Retângulo 33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/>
      </xdr:nvSpPr>
      <xdr:spPr>
        <a:xfrm>
          <a:off x="361949" y="1447800"/>
          <a:ext cx="7920000" cy="252000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600" b="1">
              <a:ln>
                <a:noFill/>
              </a:ln>
              <a:solidFill>
                <a:sysClr val="windowText" lastClr="000000"/>
              </a:solidFill>
            </a:rPr>
            <a:t>1. PROJETO</a:t>
          </a:r>
        </a:p>
      </xdr:txBody>
    </xdr:sp>
    <xdr:clientData/>
  </xdr:twoCellAnchor>
  <xdr:twoCellAnchor>
    <xdr:from>
      <xdr:col>1</xdr:col>
      <xdr:colOff>238124</xdr:colOff>
      <xdr:row>10</xdr:row>
      <xdr:rowOff>8212</xdr:rowOff>
    </xdr:from>
    <xdr:to>
      <xdr:col>12</xdr:col>
      <xdr:colOff>33974</xdr:colOff>
      <xdr:row>11</xdr:row>
      <xdr:rowOff>69712</xdr:rowOff>
    </xdr:to>
    <xdr:sp macro="" textlink="">
      <xdr:nvSpPr>
        <xdr:cNvPr id="35" name="Retângulo de cantos arredondados 3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23000000}"/>
            </a:ext>
          </a:extLst>
        </xdr:cNvPr>
        <xdr:cNvSpPr/>
      </xdr:nvSpPr>
      <xdr:spPr>
        <a:xfrm>
          <a:off x="352424" y="1837012"/>
          <a:ext cx="252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46800" rtlCol="0" anchor="ctr"/>
        <a:lstStyle/>
        <a:p>
          <a:pPr algn="l"/>
          <a:r>
            <a:rPr lang="pt-BR" sz="1200" b="1">
              <a:ln>
                <a:noFill/>
              </a:ln>
              <a:solidFill>
                <a:sysClr val="windowText" lastClr="000000"/>
              </a:solidFill>
            </a:rPr>
            <a:t>1.1 DADOS</a:t>
          </a:r>
          <a:r>
            <a:rPr lang="pt-BR" sz="1200" b="1" baseline="0">
              <a:ln>
                <a:noFill/>
              </a:ln>
              <a:solidFill>
                <a:sysClr val="windowText" lastClr="000000"/>
              </a:solidFill>
            </a:rPr>
            <a:t> DO PROJETO</a:t>
          </a:r>
          <a:endParaRPr lang="pt-BR" sz="12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241080</xdr:colOff>
      <xdr:row>12</xdr:row>
      <xdr:rowOff>0</xdr:rowOff>
    </xdr:from>
    <xdr:to>
      <xdr:col>12</xdr:col>
      <xdr:colOff>36930</xdr:colOff>
      <xdr:row>13</xdr:row>
      <xdr:rowOff>61500</xdr:rowOff>
    </xdr:to>
    <xdr:sp macro="" textlink="">
      <xdr:nvSpPr>
        <xdr:cNvPr id="36" name="Retângulo de cantos arredondados 3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SpPr/>
      </xdr:nvSpPr>
      <xdr:spPr>
        <a:xfrm>
          <a:off x="355380" y="2209800"/>
          <a:ext cx="252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ysClr val="windowText" lastClr="000000"/>
              </a:solidFill>
            </a:rPr>
            <a:t>1.4</a:t>
          </a:r>
          <a:r>
            <a:rPr lang="pt-BR" sz="1200" b="1" baseline="0">
              <a:ln>
                <a:noFill/>
              </a:ln>
              <a:solidFill>
                <a:sysClr val="windowText" lastClr="000000"/>
              </a:solidFill>
            </a:rPr>
            <a:t> COMPOSIÇÕES</a:t>
          </a:r>
          <a:endParaRPr lang="pt-BR" sz="12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239439</xdr:colOff>
      <xdr:row>14</xdr:row>
      <xdr:rowOff>0</xdr:rowOff>
    </xdr:from>
    <xdr:to>
      <xdr:col>12</xdr:col>
      <xdr:colOff>35289</xdr:colOff>
      <xdr:row>15</xdr:row>
      <xdr:rowOff>61500</xdr:rowOff>
    </xdr:to>
    <xdr:sp macro="" textlink="">
      <xdr:nvSpPr>
        <xdr:cNvPr id="37" name="Retângulo de cantos arredondados 3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SpPr/>
      </xdr:nvSpPr>
      <xdr:spPr>
        <a:xfrm>
          <a:off x="353739" y="2590800"/>
          <a:ext cx="252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ysClr val="windowText" lastClr="000000"/>
              </a:solidFill>
            </a:rPr>
            <a:t>1.7</a:t>
          </a:r>
          <a:r>
            <a:rPr lang="pt-BR" sz="1200" b="1" baseline="0">
              <a:ln>
                <a:noFill/>
              </a:ln>
              <a:solidFill>
                <a:sysClr val="windowText" lastClr="000000"/>
              </a:solidFill>
            </a:rPr>
            <a:t> CRONOGRAMA</a:t>
          </a:r>
          <a:endParaRPr lang="pt-BR" sz="12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23</xdr:col>
      <xdr:colOff>193134</xdr:colOff>
      <xdr:row>10</xdr:row>
      <xdr:rowOff>13188</xdr:rowOff>
    </xdr:from>
    <xdr:to>
      <xdr:col>33</xdr:col>
      <xdr:colOff>236634</xdr:colOff>
      <xdr:row>11</xdr:row>
      <xdr:rowOff>74688</xdr:rowOff>
    </xdr:to>
    <xdr:sp macro="" textlink="">
      <xdr:nvSpPr>
        <xdr:cNvPr id="38" name="Retângulo de cantos arredondados 37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000-000026000000}"/>
            </a:ext>
          </a:extLst>
        </xdr:cNvPr>
        <xdr:cNvSpPr/>
      </xdr:nvSpPr>
      <xdr:spPr>
        <a:xfrm>
          <a:off x="5755734" y="1841988"/>
          <a:ext cx="252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46800" rtlCol="0" anchor="ctr"/>
        <a:lstStyle/>
        <a:p>
          <a:pPr algn="l"/>
          <a:r>
            <a:rPr lang="pt-BR" sz="1200" b="1">
              <a:ln>
                <a:noFill/>
              </a:ln>
              <a:solidFill>
                <a:sysClr val="windowText" lastClr="000000"/>
              </a:solidFill>
            </a:rPr>
            <a:t>1.3</a:t>
          </a:r>
          <a:r>
            <a:rPr lang="pt-BR" sz="1200" b="1" baseline="0">
              <a:ln>
                <a:noFill/>
              </a:ln>
              <a:solidFill>
                <a:sysClr val="windowText" lastClr="000000"/>
              </a:solidFill>
            </a:rPr>
            <a:t> COTAÇÕES</a:t>
          </a:r>
          <a:endParaRPr lang="pt-BR" sz="12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23</xdr:col>
      <xdr:colOff>196090</xdr:colOff>
      <xdr:row>12</xdr:row>
      <xdr:rowOff>4190</xdr:rowOff>
    </xdr:from>
    <xdr:to>
      <xdr:col>33</xdr:col>
      <xdr:colOff>239590</xdr:colOff>
      <xdr:row>13</xdr:row>
      <xdr:rowOff>65690</xdr:rowOff>
    </xdr:to>
    <xdr:sp macro="" textlink="">
      <xdr:nvSpPr>
        <xdr:cNvPr id="39" name="Retângulo de cantos arredondados 3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0000-000027000000}"/>
            </a:ext>
          </a:extLst>
        </xdr:cNvPr>
        <xdr:cNvSpPr/>
      </xdr:nvSpPr>
      <xdr:spPr>
        <a:xfrm>
          <a:off x="5758690" y="2213990"/>
          <a:ext cx="252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200" b="1" baseline="0">
              <a:ln>
                <a:noFill/>
              </a:ln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1.6 MEMÓRIA DE CÁLCULO</a:t>
          </a:r>
        </a:p>
      </xdr:txBody>
    </xdr:sp>
    <xdr:clientData/>
  </xdr:twoCellAnchor>
  <xdr:twoCellAnchor>
    <xdr:from>
      <xdr:col>12</xdr:col>
      <xdr:colOff>220244</xdr:colOff>
      <xdr:row>10</xdr:row>
      <xdr:rowOff>12608</xdr:rowOff>
    </xdr:from>
    <xdr:to>
      <xdr:col>23</xdr:col>
      <xdr:colOff>17559</xdr:colOff>
      <xdr:row>11</xdr:row>
      <xdr:rowOff>74108</xdr:rowOff>
    </xdr:to>
    <xdr:sp macro="" textlink="">
      <xdr:nvSpPr>
        <xdr:cNvPr id="40" name="Retângulo de cantos arredondados 3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000-000028000000}"/>
            </a:ext>
          </a:extLst>
        </xdr:cNvPr>
        <xdr:cNvSpPr/>
      </xdr:nvSpPr>
      <xdr:spPr>
        <a:xfrm>
          <a:off x="3058694" y="1841408"/>
          <a:ext cx="2521465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46800" rtlCol="0" anchor="ctr"/>
        <a:lstStyle/>
        <a:p>
          <a:pPr algn="l"/>
          <a:r>
            <a:rPr lang="pt-BR" sz="1200" b="1" baseline="0">
              <a:ln>
                <a:noFill/>
              </a:ln>
              <a:solidFill>
                <a:sysClr val="windowText" lastClr="000000"/>
              </a:solidFill>
            </a:rPr>
            <a:t>1.2 BDI</a:t>
          </a:r>
          <a:endParaRPr lang="pt-BR" sz="12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12</xdr:col>
      <xdr:colOff>223200</xdr:colOff>
      <xdr:row>12</xdr:row>
      <xdr:rowOff>0</xdr:rowOff>
    </xdr:from>
    <xdr:to>
      <xdr:col>23</xdr:col>
      <xdr:colOff>19050</xdr:colOff>
      <xdr:row>13</xdr:row>
      <xdr:rowOff>61500</xdr:rowOff>
    </xdr:to>
    <xdr:sp macro="" textlink="">
      <xdr:nvSpPr>
        <xdr:cNvPr id="41" name="Retângulo de cantos arredondados 4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00000000-0008-0000-0000-000029000000}"/>
            </a:ext>
          </a:extLst>
        </xdr:cNvPr>
        <xdr:cNvSpPr/>
      </xdr:nvSpPr>
      <xdr:spPr>
        <a:xfrm>
          <a:off x="3061650" y="2209800"/>
          <a:ext cx="252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ysClr val="windowText" lastClr="000000"/>
              </a:solidFill>
            </a:rPr>
            <a:t>1.5</a:t>
          </a:r>
          <a:r>
            <a:rPr lang="pt-BR" sz="1200" b="1" baseline="0">
              <a:ln>
                <a:noFill/>
              </a:ln>
              <a:solidFill>
                <a:sysClr val="windowText" lastClr="000000"/>
              </a:solidFill>
            </a:rPr>
            <a:t> ORÇAMENTO</a:t>
          </a:r>
          <a:endParaRPr lang="pt-BR" sz="12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246392</xdr:colOff>
      <xdr:row>15</xdr:row>
      <xdr:rowOff>189187</xdr:rowOff>
    </xdr:from>
    <xdr:to>
      <xdr:col>33</xdr:col>
      <xdr:colOff>241592</xdr:colOff>
      <xdr:row>17</xdr:row>
      <xdr:rowOff>60187</xdr:rowOff>
    </xdr:to>
    <xdr:sp macro="" textlink="">
      <xdr:nvSpPr>
        <xdr:cNvPr id="42" name="Retângulo 41">
          <a:extLst>
            <a:ext uri="{FF2B5EF4-FFF2-40B4-BE49-F238E27FC236}">
              <a16:creationId xmlns:a16="http://schemas.microsoft.com/office/drawing/2014/main" xmlns="" id="{00000000-0008-0000-0000-00002A000000}"/>
            </a:ext>
          </a:extLst>
        </xdr:cNvPr>
        <xdr:cNvSpPr/>
      </xdr:nvSpPr>
      <xdr:spPr>
        <a:xfrm>
          <a:off x="360692" y="2970487"/>
          <a:ext cx="7920000" cy="252000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6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2. LICITAÇÃO</a:t>
          </a:r>
        </a:p>
      </xdr:txBody>
    </xdr:sp>
    <xdr:clientData/>
  </xdr:twoCellAnchor>
  <xdr:twoCellAnchor>
    <xdr:from>
      <xdr:col>1</xdr:col>
      <xdr:colOff>239439</xdr:colOff>
      <xdr:row>18</xdr:row>
      <xdr:rowOff>4549</xdr:rowOff>
    </xdr:from>
    <xdr:to>
      <xdr:col>12</xdr:col>
      <xdr:colOff>35289</xdr:colOff>
      <xdr:row>19</xdr:row>
      <xdr:rowOff>66049</xdr:rowOff>
    </xdr:to>
    <xdr:sp macro="" textlink="">
      <xdr:nvSpPr>
        <xdr:cNvPr id="43" name="Retângulo de cantos arredondados 42">
          <a:extLst>
            <a:ext uri="{FF2B5EF4-FFF2-40B4-BE49-F238E27FC236}">
              <a16:creationId xmlns:a16="http://schemas.microsoft.com/office/drawing/2014/main" xmlns="" id="{00000000-0008-0000-0000-00002B000000}"/>
            </a:ext>
          </a:extLst>
        </xdr:cNvPr>
        <xdr:cNvSpPr/>
      </xdr:nvSpPr>
      <xdr:spPr>
        <a:xfrm>
          <a:off x="353739" y="3357349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2.1 DADOS DA LICITAÇÃO</a:t>
          </a:r>
        </a:p>
      </xdr:txBody>
    </xdr:sp>
    <xdr:clientData/>
  </xdr:twoCellAnchor>
  <xdr:twoCellAnchor>
    <xdr:from>
      <xdr:col>12</xdr:col>
      <xdr:colOff>221559</xdr:colOff>
      <xdr:row>18</xdr:row>
      <xdr:rowOff>8945</xdr:rowOff>
    </xdr:from>
    <xdr:to>
      <xdr:col>23</xdr:col>
      <xdr:colOff>18874</xdr:colOff>
      <xdr:row>19</xdr:row>
      <xdr:rowOff>70445</xdr:rowOff>
    </xdr:to>
    <xdr:sp macro="" textlink="">
      <xdr:nvSpPr>
        <xdr:cNvPr id="44" name="Retângulo de cantos arredondados 43">
          <a:extLst>
            <a:ext uri="{FF2B5EF4-FFF2-40B4-BE49-F238E27FC236}">
              <a16:creationId xmlns:a16="http://schemas.microsoft.com/office/drawing/2014/main" xmlns="" id="{00000000-0008-0000-0000-00002C000000}"/>
            </a:ext>
          </a:extLst>
        </xdr:cNvPr>
        <xdr:cNvSpPr/>
      </xdr:nvSpPr>
      <xdr:spPr>
        <a:xfrm>
          <a:off x="3060009" y="3361745"/>
          <a:ext cx="2521465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2.2 ORÇAMENTO</a:t>
          </a:r>
        </a:p>
      </xdr:txBody>
    </xdr:sp>
    <xdr:clientData/>
  </xdr:twoCellAnchor>
  <xdr:twoCellAnchor>
    <xdr:from>
      <xdr:col>2</xdr:col>
      <xdr:colOff>4800</xdr:colOff>
      <xdr:row>22</xdr:row>
      <xdr:rowOff>0</xdr:rowOff>
    </xdr:from>
    <xdr:to>
      <xdr:col>34</xdr:col>
      <xdr:colOff>0</xdr:colOff>
      <xdr:row>23</xdr:row>
      <xdr:rowOff>61500</xdr:rowOff>
    </xdr:to>
    <xdr:sp macro="" textlink="">
      <xdr:nvSpPr>
        <xdr:cNvPr id="45" name="Retângulo 44">
          <a:extLst>
            <a:ext uri="{FF2B5EF4-FFF2-40B4-BE49-F238E27FC236}">
              <a16:creationId xmlns:a16="http://schemas.microsoft.com/office/drawing/2014/main" xmlns="" id="{00000000-0008-0000-0000-00002D000000}"/>
            </a:ext>
          </a:extLst>
        </xdr:cNvPr>
        <xdr:cNvSpPr/>
      </xdr:nvSpPr>
      <xdr:spPr>
        <a:xfrm>
          <a:off x="366750" y="4114800"/>
          <a:ext cx="7920000" cy="252000"/>
        </a:xfrm>
        <a:prstGeom prst="rect">
          <a:avLst/>
        </a:prstGeom>
        <a:solidFill>
          <a:sysClr val="window" lastClr="FFFFFF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600" b="1">
              <a:ln>
                <a:noFill/>
              </a:ln>
              <a:solidFill>
                <a:schemeClr val="accent3">
                  <a:lumMod val="75000"/>
                </a:schemeClr>
              </a:solidFill>
            </a:rPr>
            <a:t>3. MEDIÇÃO</a:t>
          </a:r>
        </a:p>
      </xdr:txBody>
    </xdr:sp>
    <xdr:clientData/>
  </xdr:twoCellAnchor>
  <xdr:twoCellAnchor>
    <xdr:from>
      <xdr:col>1</xdr:col>
      <xdr:colOff>245497</xdr:colOff>
      <xdr:row>24</xdr:row>
      <xdr:rowOff>5862</xdr:rowOff>
    </xdr:from>
    <xdr:to>
      <xdr:col>12</xdr:col>
      <xdr:colOff>41347</xdr:colOff>
      <xdr:row>25</xdr:row>
      <xdr:rowOff>67362</xdr:rowOff>
    </xdr:to>
    <xdr:sp macro="" textlink="">
      <xdr:nvSpPr>
        <xdr:cNvPr id="46" name="Retângulo de cantos arredondados 45">
          <a:extLst>
            <a:ext uri="{FF2B5EF4-FFF2-40B4-BE49-F238E27FC236}">
              <a16:creationId xmlns:a16="http://schemas.microsoft.com/office/drawing/2014/main" xmlns="" id="{00000000-0008-0000-0000-00002E000000}"/>
            </a:ext>
          </a:extLst>
        </xdr:cNvPr>
        <xdr:cNvSpPr/>
      </xdr:nvSpPr>
      <xdr:spPr>
        <a:xfrm>
          <a:off x="359797" y="4501662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accent3">
                  <a:lumMod val="75000"/>
                </a:schemeClr>
              </a:solidFill>
            </a:rPr>
            <a:t>3.1 DADOS DA MEDIÇÃO</a:t>
          </a:r>
        </a:p>
      </xdr:txBody>
    </xdr:sp>
    <xdr:clientData/>
  </xdr:twoCellAnchor>
  <xdr:twoCellAnchor>
    <xdr:from>
      <xdr:col>12</xdr:col>
      <xdr:colOff>227617</xdr:colOff>
      <xdr:row>24</xdr:row>
      <xdr:rowOff>10258</xdr:rowOff>
    </xdr:from>
    <xdr:to>
      <xdr:col>23</xdr:col>
      <xdr:colOff>24932</xdr:colOff>
      <xdr:row>25</xdr:row>
      <xdr:rowOff>71758</xdr:rowOff>
    </xdr:to>
    <xdr:sp macro="" textlink="">
      <xdr:nvSpPr>
        <xdr:cNvPr id="47" name="Retângulo de cantos arredondados 46">
          <a:extLst>
            <a:ext uri="{FF2B5EF4-FFF2-40B4-BE49-F238E27FC236}">
              <a16:creationId xmlns:a16="http://schemas.microsoft.com/office/drawing/2014/main" xmlns="" id="{00000000-0008-0000-0000-00002F000000}"/>
            </a:ext>
          </a:extLst>
        </xdr:cNvPr>
        <xdr:cNvSpPr/>
      </xdr:nvSpPr>
      <xdr:spPr>
        <a:xfrm>
          <a:off x="3066067" y="4506058"/>
          <a:ext cx="2521465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accent3">
                  <a:lumMod val="75000"/>
                </a:schemeClr>
              </a:solidFill>
            </a:rPr>
            <a:t>3.2 MEDIÇÃO</a:t>
          </a:r>
        </a:p>
      </xdr:txBody>
    </xdr:sp>
    <xdr:clientData/>
  </xdr:twoCellAnchor>
  <xdr:twoCellAnchor>
    <xdr:from>
      <xdr:col>2</xdr:col>
      <xdr:colOff>6953</xdr:colOff>
      <xdr:row>28</xdr:row>
      <xdr:rowOff>19050</xdr:rowOff>
    </xdr:from>
    <xdr:to>
      <xdr:col>34</xdr:col>
      <xdr:colOff>2153</xdr:colOff>
      <xdr:row>29</xdr:row>
      <xdr:rowOff>80550</xdr:rowOff>
    </xdr:to>
    <xdr:sp macro="" textlink="">
      <xdr:nvSpPr>
        <xdr:cNvPr id="48" name="Retângulo 47">
          <a:extLst>
            <a:ext uri="{FF2B5EF4-FFF2-40B4-BE49-F238E27FC236}">
              <a16:creationId xmlns:a16="http://schemas.microsoft.com/office/drawing/2014/main" xmlns="" id="{00000000-0008-0000-0000-000030000000}"/>
            </a:ext>
          </a:extLst>
        </xdr:cNvPr>
        <xdr:cNvSpPr/>
      </xdr:nvSpPr>
      <xdr:spPr>
        <a:xfrm>
          <a:off x="368903" y="5276850"/>
          <a:ext cx="7920000" cy="252000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600" b="1">
              <a:ln>
                <a:noFill/>
              </a:ln>
              <a:solidFill>
                <a:schemeClr val="accent3">
                  <a:lumMod val="75000"/>
                </a:schemeClr>
              </a:solidFill>
            </a:rPr>
            <a:t>4. ADITIVO</a:t>
          </a:r>
        </a:p>
      </xdr:txBody>
    </xdr:sp>
    <xdr:clientData/>
  </xdr:twoCellAnchor>
  <xdr:twoCellAnchor>
    <xdr:from>
      <xdr:col>2</xdr:col>
      <xdr:colOff>0</xdr:colOff>
      <xdr:row>30</xdr:row>
      <xdr:rowOff>23599</xdr:rowOff>
    </xdr:from>
    <xdr:to>
      <xdr:col>12</xdr:col>
      <xdr:colOff>43500</xdr:colOff>
      <xdr:row>31</xdr:row>
      <xdr:rowOff>85099</xdr:rowOff>
    </xdr:to>
    <xdr:sp macro="" textlink="">
      <xdr:nvSpPr>
        <xdr:cNvPr id="49" name="Retângulo de cantos arredondados 48">
          <a:extLst>
            <a:ext uri="{FF2B5EF4-FFF2-40B4-BE49-F238E27FC236}">
              <a16:creationId xmlns:a16="http://schemas.microsoft.com/office/drawing/2014/main" xmlns="" id="{00000000-0008-0000-0000-000031000000}"/>
            </a:ext>
          </a:extLst>
        </xdr:cNvPr>
        <xdr:cNvSpPr/>
      </xdr:nvSpPr>
      <xdr:spPr>
        <a:xfrm>
          <a:off x="361950" y="5662399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accent3">
                  <a:lumMod val="75000"/>
                </a:schemeClr>
              </a:solidFill>
            </a:rPr>
            <a:t>4.1 DADOS DO ADITIVO</a:t>
          </a:r>
        </a:p>
      </xdr:txBody>
    </xdr:sp>
    <xdr:clientData/>
  </xdr:twoCellAnchor>
  <xdr:twoCellAnchor>
    <xdr:from>
      <xdr:col>23</xdr:col>
      <xdr:colOff>202660</xdr:colOff>
      <xdr:row>30</xdr:row>
      <xdr:rowOff>19050</xdr:rowOff>
    </xdr:from>
    <xdr:to>
      <xdr:col>33</xdr:col>
      <xdr:colOff>246160</xdr:colOff>
      <xdr:row>31</xdr:row>
      <xdr:rowOff>80550</xdr:rowOff>
    </xdr:to>
    <xdr:sp macro="" textlink="">
      <xdr:nvSpPr>
        <xdr:cNvPr id="50" name="Retângulo de cantos arredondados 49"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SpPr/>
      </xdr:nvSpPr>
      <xdr:spPr>
        <a:xfrm>
          <a:off x="5765260" y="5657850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accent3">
                  <a:lumMod val="75000"/>
                </a:schemeClr>
              </a:solidFill>
            </a:rPr>
            <a:t>4.3 COMPOSIÇÕES</a:t>
          </a:r>
        </a:p>
      </xdr:txBody>
    </xdr:sp>
    <xdr:clientData/>
  </xdr:twoCellAnchor>
  <xdr:twoCellAnchor>
    <xdr:from>
      <xdr:col>12</xdr:col>
      <xdr:colOff>229770</xdr:colOff>
      <xdr:row>30</xdr:row>
      <xdr:rowOff>27995</xdr:rowOff>
    </xdr:from>
    <xdr:to>
      <xdr:col>23</xdr:col>
      <xdr:colOff>27085</xdr:colOff>
      <xdr:row>31</xdr:row>
      <xdr:rowOff>89495</xdr:rowOff>
    </xdr:to>
    <xdr:sp macro="" textlink="">
      <xdr:nvSpPr>
        <xdr:cNvPr id="51" name="Retângulo de cantos arredondados 50">
          <a:extLst>
            <a:ext uri="{FF2B5EF4-FFF2-40B4-BE49-F238E27FC236}">
              <a16:creationId xmlns:a16="http://schemas.microsoft.com/office/drawing/2014/main" xmlns="" id="{00000000-0008-0000-0000-000033000000}"/>
            </a:ext>
          </a:extLst>
        </xdr:cNvPr>
        <xdr:cNvSpPr/>
      </xdr:nvSpPr>
      <xdr:spPr>
        <a:xfrm>
          <a:off x="3068220" y="5666795"/>
          <a:ext cx="2521465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accent3">
                  <a:lumMod val="75000"/>
                </a:schemeClr>
              </a:solidFill>
            </a:rPr>
            <a:t>4.2 COTAÇÕES</a:t>
          </a:r>
        </a:p>
      </xdr:txBody>
    </xdr:sp>
    <xdr:clientData/>
  </xdr:twoCellAnchor>
  <xdr:twoCellAnchor>
    <xdr:from>
      <xdr:col>23</xdr:col>
      <xdr:colOff>204150</xdr:colOff>
      <xdr:row>5</xdr:row>
      <xdr:rowOff>129000</xdr:rowOff>
    </xdr:from>
    <xdr:to>
      <xdr:col>34</xdr:col>
      <xdr:colOff>0</xdr:colOff>
      <xdr:row>7</xdr:row>
      <xdr:rowOff>0</xdr:rowOff>
    </xdr:to>
    <xdr:sp macro="[0]!Ativar_Modo" textlink="">
      <xdr:nvSpPr>
        <xdr:cNvPr id="52" name="Retângulo de cantos arredondados 51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SpPr/>
      </xdr:nvSpPr>
      <xdr:spPr>
        <a:xfrm>
          <a:off x="5766750" y="1005300"/>
          <a:ext cx="2520000" cy="252000"/>
        </a:xfrm>
        <a:prstGeom prst="roundRect">
          <a:avLst/>
        </a:prstGeom>
        <a:solidFill>
          <a:srgbClr val="C0000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46800" rtlCol="0" anchor="ctr"/>
        <a:lstStyle/>
        <a:p>
          <a:pPr algn="ctr"/>
          <a:r>
            <a:rPr lang="pt-BR" sz="1200" b="1">
              <a:ln>
                <a:noFill/>
              </a:ln>
              <a:solidFill>
                <a:schemeClr val="bg1"/>
              </a:solidFill>
            </a:rPr>
            <a:t>HABILITAR MODO BDMG</a:t>
          </a:r>
        </a:p>
      </xdr:txBody>
    </xdr:sp>
    <xdr:clientData/>
  </xdr:twoCellAnchor>
  <xdr:twoCellAnchor>
    <xdr:from>
      <xdr:col>12</xdr:col>
      <xdr:colOff>234216</xdr:colOff>
      <xdr:row>5</xdr:row>
      <xdr:rowOff>129000</xdr:rowOff>
    </xdr:from>
    <xdr:to>
      <xdr:col>23</xdr:col>
      <xdr:colOff>30066</xdr:colOff>
      <xdr:row>7</xdr:row>
      <xdr:rowOff>0</xdr:rowOff>
    </xdr:to>
    <xdr:sp macro="" textlink="">
      <xdr:nvSpPr>
        <xdr:cNvPr id="53" name="Retângulo de cantos arredondados 5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00000000-0008-0000-0000-000035000000}"/>
            </a:ext>
          </a:extLst>
        </xdr:cNvPr>
        <xdr:cNvSpPr/>
      </xdr:nvSpPr>
      <xdr:spPr>
        <a:xfrm>
          <a:off x="3072666" y="1005300"/>
          <a:ext cx="2520000" cy="252000"/>
        </a:xfrm>
        <a:prstGeom prst="roundRect">
          <a:avLst/>
        </a:prstGeom>
        <a:solidFill>
          <a:schemeClr val="bg1">
            <a:lumMod val="95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ln>
                <a:noFill/>
              </a:ln>
              <a:solidFill>
                <a:sysClr val="windowText" lastClr="000000"/>
              </a:solidFill>
            </a:rPr>
            <a:t>INFORMAÇÕES SOBRE A VERSÃO</a:t>
          </a:r>
        </a:p>
      </xdr:txBody>
    </xdr:sp>
    <xdr:clientData/>
  </xdr:twoCellAnchor>
  <xdr:twoCellAnchor>
    <xdr:from>
      <xdr:col>2</xdr:col>
      <xdr:colOff>0</xdr:colOff>
      <xdr:row>32</xdr:row>
      <xdr:rowOff>33124</xdr:rowOff>
    </xdr:from>
    <xdr:to>
      <xdr:col>12</xdr:col>
      <xdr:colOff>43500</xdr:colOff>
      <xdr:row>33</xdr:row>
      <xdr:rowOff>94624</xdr:rowOff>
    </xdr:to>
    <xdr:sp macro="" textlink="">
      <xdr:nvSpPr>
        <xdr:cNvPr id="54" name="Retângulo de cantos arredondados 53">
          <a:extLst>
            <a:ext uri="{FF2B5EF4-FFF2-40B4-BE49-F238E27FC236}">
              <a16:creationId xmlns:a16="http://schemas.microsoft.com/office/drawing/2014/main" xmlns="" id="{00000000-0008-0000-0000-000036000000}"/>
            </a:ext>
          </a:extLst>
        </xdr:cNvPr>
        <xdr:cNvSpPr/>
      </xdr:nvSpPr>
      <xdr:spPr>
        <a:xfrm>
          <a:off x="361950" y="6052924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accent3">
                  <a:lumMod val="75000"/>
                </a:schemeClr>
              </a:solidFill>
            </a:rPr>
            <a:t>4.4 ORÇAMENTO</a:t>
          </a:r>
        </a:p>
      </xdr:txBody>
    </xdr:sp>
    <xdr:clientData/>
  </xdr:twoCellAnchor>
  <xdr:twoCellAnchor>
    <xdr:from>
      <xdr:col>23</xdr:col>
      <xdr:colOff>202660</xdr:colOff>
      <xdr:row>32</xdr:row>
      <xdr:rowOff>19050</xdr:rowOff>
    </xdr:from>
    <xdr:to>
      <xdr:col>33</xdr:col>
      <xdr:colOff>246160</xdr:colOff>
      <xdr:row>33</xdr:row>
      <xdr:rowOff>80550</xdr:rowOff>
    </xdr:to>
    <xdr:sp macro="" textlink="">
      <xdr:nvSpPr>
        <xdr:cNvPr id="55" name="Retângulo de cantos arredondados 54">
          <a:extLst>
            <a:ext uri="{FF2B5EF4-FFF2-40B4-BE49-F238E27FC236}">
              <a16:creationId xmlns:a16="http://schemas.microsoft.com/office/drawing/2014/main" xmlns="" id="{00000000-0008-0000-0000-000037000000}"/>
            </a:ext>
          </a:extLst>
        </xdr:cNvPr>
        <xdr:cNvSpPr/>
      </xdr:nvSpPr>
      <xdr:spPr>
        <a:xfrm>
          <a:off x="5765260" y="6038850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accent3">
                  <a:lumMod val="75000"/>
                </a:schemeClr>
              </a:solidFill>
            </a:rPr>
            <a:t>4.6 CRONOGRAMA</a:t>
          </a:r>
        </a:p>
      </xdr:txBody>
    </xdr:sp>
    <xdr:clientData/>
  </xdr:twoCellAnchor>
  <xdr:twoCellAnchor>
    <xdr:from>
      <xdr:col>12</xdr:col>
      <xdr:colOff>229770</xdr:colOff>
      <xdr:row>32</xdr:row>
      <xdr:rowOff>27995</xdr:rowOff>
    </xdr:from>
    <xdr:to>
      <xdr:col>23</xdr:col>
      <xdr:colOff>25620</xdr:colOff>
      <xdr:row>33</xdr:row>
      <xdr:rowOff>89495</xdr:rowOff>
    </xdr:to>
    <xdr:sp macro="" textlink="">
      <xdr:nvSpPr>
        <xdr:cNvPr id="56" name="Retângulo de cantos arredondados 55">
          <a:extLst>
            <a:ext uri="{FF2B5EF4-FFF2-40B4-BE49-F238E27FC236}">
              <a16:creationId xmlns:a16="http://schemas.microsoft.com/office/drawing/2014/main" xmlns="" id="{00000000-0008-0000-0000-000038000000}"/>
            </a:ext>
          </a:extLst>
        </xdr:cNvPr>
        <xdr:cNvSpPr/>
      </xdr:nvSpPr>
      <xdr:spPr>
        <a:xfrm>
          <a:off x="3068220" y="6047795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accent3">
                  <a:lumMod val="75000"/>
                </a:schemeClr>
              </a:solidFill>
            </a:rPr>
            <a:t>4.5 MEMÓRIA DE CÁLCULO</a:t>
          </a:r>
        </a:p>
      </xdr:txBody>
    </xdr:sp>
    <xdr:clientData/>
  </xdr:twoCellAnchor>
  <xdr:twoCellAnchor>
    <xdr:from>
      <xdr:col>12</xdr:col>
      <xdr:colOff>219075</xdr:colOff>
      <xdr:row>14</xdr:row>
      <xdr:rowOff>9525</xdr:rowOff>
    </xdr:from>
    <xdr:to>
      <xdr:col>23</xdr:col>
      <xdr:colOff>14925</xdr:colOff>
      <xdr:row>15</xdr:row>
      <xdr:rowOff>71025</xdr:rowOff>
    </xdr:to>
    <xdr:sp macro="" textlink="">
      <xdr:nvSpPr>
        <xdr:cNvPr id="57" name="Retângulo de cantos arredondados 5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00000000-0008-0000-0000-000039000000}"/>
            </a:ext>
          </a:extLst>
        </xdr:cNvPr>
        <xdr:cNvSpPr/>
      </xdr:nvSpPr>
      <xdr:spPr>
        <a:xfrm>
          <a:off x="3057525" y="2600325"/>
          <a:ext cx="252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ysClr val="windowText" lastClr="000000"/>
              </a:solidFill>
            </a:rPr>
            <a:t>1.8 LOCALIZAÇÃO</a:t>
          </a:r>
        </a:p>
      </xdr:txBody>
    </xdr:sp>
    <xdr:clientData/>
  </xdr:twoCellAnchor>
  <xdr:twoCellAnchor>
    <xdr:from>
      <xdr:col>23</xdr:col>
      <xdr:colOff>190500</xdr:colOff>
      <xdr:row>14</xdr:row>
      <xdr:rowOff>19050</xdr:rowOff>
    </xdr:from>
    <xdr:to>
      <xdr:col>33</xdr:col>
      <xdr:colOff>234000</xdr:colOff>
      <xdr:row>15</xdr:row>
      <xdr:rowOff>80550</xdr:rowOff>
    </xdr:to>
    <xdr:sp macro="[0]!Imprimir" textlink="">
      <xdr:nvSpPr>
        <xdr:cNvPr id="58" name="Retângulo de cantos arredondados 57">
          <a:extLst>
            <a:ext uri="{FF2B5EF4-FFF2-40B4-BE49-F238E27FC236}">
              <a16:creationId xmlns:a16="http://schemas.microsoft.com/office/drawing/2014/main" xmlns="" id="{00000000-0008-0000-0000-00003A000000}"/>
            </a:ext>
          </a:extLst>
        </xdr:cNvPr>
        <xdr:cNvSpPr/>
      </xdr:nvSpPr>
      <xdr:spPr>
        <a:xfrm>
          <a:off x="5753100" y="2609850"/>
          <a:ext cx="2520000" cy="252000"/>
        </a:xfrm>
        <a:prstGeom prst="roundRect">
          <a:avLst/>
        </a:prstGeom>
        <a:solidFill>
          <a:srgbClr val="002060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bg1"/>
              </a:solidFill>
            </a:rPr>
            <a:t>1.9 IMPRESSÃO DO PROJETO</a:t>
          </a:r>
        </a:p>
      </xdr:txBody>
    </xdr:sp>
    <xdr:clientData/>
  </xdr:twoCellAnchor>
  <xdr:twoCellAnchor>
    <xdr:from>
      <xdr:col>23</xdr:col>
      <xdr:colOff>200025</xdr:colOff>
      <xdr:row>18</xdr:row>
      <xdr:rowOff>9525</xdr:rowOff>
    </xdr:from>
    <xdr:to>
      <xdr:col>33</xdr:col>
      <xdr:colOff>244990</xdr:colOff>
      <xdr:row>19</xdr:row>
      <xdr:rowOff>71025</xdr:rowOff>
    </xdr:to>
    <xdr:sp macro="" textlink="">
      <xdr:nvSpPr>
        <xdr:cNvPr id="59" name="Retângulo de cantos arredondados 58">
          <a:extLst>
            <a:ext uri="{FF2B5EF4-FFF2-40B4-BE49-F238E27FC236}">
              <a16:creationId xmlns:a16="http://schemas.microsoft.com/office/drawing/2014/main" xmlns="" id="{00000000-0008-0000-0000-00003B000000}"/>
            </a:ext>
          </a:extLst>
        </xdr:cNvPr>
        <xdr:cNvSpPr/>
      </xdr:nvSpPr>
      <xdr:spPr>
        <a:xfrm>
          <a:off x="5762625" y="3362325"/>
          <a:ext cx="2521465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2.3</a:t>
          </a:r>
          <a:r>
            <a:rPr lang="pt-BR" sz="1200" b="1" baseline="0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 CRONOGRAMA</a:t>
          </a:r>
          <a:endParaRPr lang="pt-BR" sz="1200" b="1">
            <a:ln>
              <a:noFill/>
            </a:ln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20</xdr:row>
      <xdr:rowOff>0</xdr:rowOff>
    </xdr:from>
    <xdr:to>
      <xdr:col>12</xdr:col>
      <xdr:colOff>43500</xdr:colOff>
      <xdr:row>21</xdr:row>
      <xdr:rowOff>61500</xdr:rowOff>
    </xdr:to>
    <xdr:sp macro="" textlink="">
      <xdr:nvSpPr>
        <xdr:cNvPr id="60" name="Retângulo de cantos arredondados 59">
          <a:extLst>
            <a:ext uri="{FF2B5EF4-FFF2-40B4-BE49-F238E27FC236}">
              <a16:creationId xmlns:a16="http://schemas.microsoft.com/office/drawing/2014/main" xmlns="" id="{00000000-0008-0000-0000-00003C000000}"/>
            </a:ext>
          </a:extLst>
        </xdr:cNvPr>
        <xdr:cNvSpPr/>
      </xdr:nvSpPr>
      <xdr:spPr>
        <a:xfrm>
          <a:off x="361950" y="3733800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2.4 LOCALIZAÇÃO</a:t>
          </a:r>
        </a:p>
      </xdr:txBody>
    </xdr:sp>
    <xdr:clientData/>
  </xdr:twoCellAnchor>
  <xdr:twoCellAnchor>
    <xdr:from>
      <xdr:col>12</xdr:col>
      <xdr:colOff>219075</xdr:colOff>
      <xdr:row>20</xdr:row>
      <xdr:rowOff>0</xdr:rowOff>
    </xdr:from>
    <xdr:to>
      <xdr:col>23</xdr:col>
      <xdr:colOff>14925</xdr:colOff>
      <xdr:row>21</xdr:row>
      <xdr:rowOff>61500</xdr:rowOff>
    </xdr:to>
    <xdr:sp macro="" textlink="">
      <xdr:nvSpPr>
        <xdr:cNvPr id="61" name="Retângulo de cantos arredondados 60">
          <a:extLst>
            <a:ext uri="{FF2B5EF4-FFF2-40B4-BE49-F238E27FC236}">
              <a16:creationId xmlns:a16="http://schemas.microsoft.com/office/drawing/2014/main" xmlns="" id="{00000000-0008-0000-0000-00003D000000}"/>
            </a:ext>
          </a:extLst>
        </xdr:cNvPr>
        <xdr:cNvSpPr/>
      </xdr:nvSpPr>
      <xdr:spPr>
        <a:xfrm>
          <a:off x="3057525" y="3733800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2.5 IMPRESSÃO DA LICITAÇÃO</a:t>
          </a:r>
        </a:p>
      </xdr:txBody>
    </xdr:sp>
    <xdr:clientData/>
  </xdr:twoCellAnchor>
  <xdr:twoCellAnchor>
    <xdr:from>
      <xdr:col>23</xdr:col>
      <xdr:colOff>190500</xdr:colOff>
      <xdr:row>24</xdr:row>
      <xdr:rowOff>19050</xdr:rowOff>
    </xdr:from>
    <xdr:to>
      <xdr:col>33</xdr:col>
      <xdr:colOff>235465</xdr:colOff>
      <xdr:row>25</xdr:row>
      <xdr:rowOff>80550</xdr:rowOff>
    </xdr:to>
    <xdr:sp macro="" textlink="">
      <xdr:nvSpPr>
        <xdr:cNvPr id="62" name="Retângulo de cantos arredondados 61">
          <a:extLst>
            <a:ext uri="{FF2B5EF4-FFF2-40B4-BE49-F238E27FC236}">
              <a16:creationId xmlns:a16="http://schemas.microsoft.com/office/drawing/2014/main" xmlns="" id="{00000000-0008-0000-0000-00003E000000}"/>
            </a:ext>
          </a:extLst>
        </xdr:cNvPr>
        <xdr:cNvSpPr/>
      </xdr:nvSpPr>
      <xdr:spPr>
        <a:xfrm>
          <a:off x="5753100" y="4514850"/>
          <a:ext cx="2521465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accent3">
                  <a:lumMod val="75000"/>
                </a:schemeClr>
              </a:solidFill>
            </a:rPr>
            <a:t>3.3 LOCALIZAÇÃO</a:t>
          </a:r>
        </a:p>
      </xdr:txBody>
    </xdr:sp>
    <xdr:clientData/>
  </xdr:twoCellAnchor>
  <xdr:twoCellAnchor>
    <xdr:from>
      <xdr:col>2</xdr:col>
      <xdr:colOff>0</xdr:colOff>
      <xdr:row>34</xdr:row>
      <xdr:rowOff>47625</xdr:rowOff>
    </xdr:from>
    <xdr:to>
      <xdr:col>12</xdr:col>
      <xdr:colOff>43500</xdr:colOff>
      <xdr:row>35</xdr:row>
      <xdr:rowOff>109125</xdr:rowOff>
    </xdr:to>
    <xdr:sp macro="" textlink="">
      <xdr:nvSpPr>
        <xdr:cNvPr id="63" name="Retângulo de cantos arredondados 62">
          <a:extLst>
            <a:ext uri="{FF2B5EF4-FFF2-40B4-BE49-F238E27FC236}">
              <a16:creationId xmlns:a16="http://schemas.microsoft.com/office/drawing/2014/main" xmlns="" id="{00000000-0008-0000-0000-00003F000000}"/>
            </a:ext>
          </a:extLst>
        </xdr:cNvPr>
        <xdr:cNvSpPr/>
      </xdr:nvSpPr>
      <xdr:spPr>
        <a:xfrm>
          <a:off x="361950" y="6448425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accent3">
                  <a:lumMod val="75000"/>
                </a:schemeClr>
              </a:solidFill>
            </a:rPr>
            <a:t>4.7 LOCALIZAÇÃO</a:t>
          </a:r>
        </a:p>
      </xdr:txBody>
    </xdr:sp>
    <xdr:clientData/>
  </xdr:twoCellAnchor>
  <xdr:twoCellAnchor editAs="absolute">
    <xdr:from>
      <xdr:col>2</xdr:col>
      <xdr:colOff>0</xdr:colOff>
      <xdr:row>26</xdr:row>
      <xdr:rowOff>0</xdr:rowOff>
    </xdr:from>
    <xdr:to>
      <xdr:col>12</xdr:col>
      <xdr:colOff>62550</xdr:colOff>
      <xdr:row>27</xdr:row>
      <xdr:rowOff>61500</xdr:rowOff>
    </xdr:to>
    <xdr:sp macro="" textlink="">
      <xdr:nvSpPr>
        <xdr:cNvPr id="64" name="Retângulo de cantos arredondados 12">
          <a:extLst>
            <a:ext uri="{FF2B5EF4-FFF2-40B4-BE49-F238E27FC236}">
              <a16:creationId xmlns:a16="http://schemas.microsoft.com/office/drawing/2014/main" xmlns="" id="{00000000-0008-0000-0000-000040000000}"/>
            </a:ext>
          </a:extLst>
        </xdr:cNvPr>
        <xdr:cNvSpPr/>
      </xdr:nvSpPr>
      <xdr:spPr>
        <a:xfrm>
          <a:off x="361950" y="4876800"/>
          <a:ext cx="253905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accent3">
                  <a:lumMod val="75000"/>
                </a:schemeClr>
              </a:solidFill>
            </a:rPr>
            <a:t>3.4 IMPRESSÃO DA MEDIÇÃO</a:t>
          </a:r>
        </a:p>
      </xdr:txBody>
    </xdr:sp>
    <xdr:clientData/>
  </xdr:twoCellAnchor>
  <xdr:twoCellAnchor editAs="absolute">
    <xdr:from>
      <xdr:col>12</xdr:col>
      <xdr:colOff>228600</xdr:colOff>
      <xdr:row>34</xdr:row>
      <xdr:rowOff>47625</xdr:rowOff>
    </xdr:from>
    <xdr:to>
      <xdr:col>23</xdr:col>
      <xdr:colOff>43500</xdr:colOff>
      <xdr:row>35</xdr:row>
      <xdr:rowOff>109125</xdr:rowOff>
    </xdr:to>
    <xdr:sp macro="" textlink="">
      <xdr:nvSpPr>
        <xdr:cNvPr id="65" name="Retângulo de cantos arredondados 12">
          <a:extLst>
            <a:ext uri="{FF2B5EF4-FFF2-40B4-BE49-F238E27FC236}">
              <a16:creationId xmlns:a16="http://schemas.microsoft.com/office/drawing/2014/main" xmlns="" id="{00000000-0008-0000-0000-000041000000}"/>
            </a:ext>
          </a:extLst>
        </xdr:cNvPr>
        <xdr:cNvSpPr/>
      </xdr:nvSpPr>
      <xdr:spPr>
        <a:xfrm>
          <a:off x="3067050" y="6448425"/>
          <a:ext cx="253905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accent3">
                  <a:lumMod val="75000"/>
                </a:schemeClr>
              </a:solidFill>
            </a:rPr>
            <a:t>4.8 IMPRESSÃO DO ADITIVO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9522</xdr:colOff>
      <xdr:row>5</xdr:row>
      <xdr:rowOff>0</xdr:rowOff>
    </xdr:from>
    <xdr:to>
      <xdr:col>13</xdr:col>
      <xdr:colOff>171449</xdr:colOff>
      <xdr:row>6</xdr:row>
      <xdr:rowOff>61500</xdr:rowOff>
    </xdr:to>
    <xdr:sp macro="[0]!AddReferencia" textlink="">
      <xdr:nvSpPr>
        <xdr:cNvPr id="33" name="Retângulo 32">
          <a:extLst>
            <a:ext uri="{FF2B5EF4-FFF2-40B4-BE49-F238E27FC236}">
              <a16:creationId xmlns:a16="http://schemas.microsoft.com/office/drawing/2014/main" xmlns="" id="{00000000-0008-0000-0800-000021000000}"/>
            </a:ext>
          </a:extLst>
        </xdr:cNvPr>
        <xdr:cNvSpPr/>
      </xdr:nvSpPr>
      <xdr:spPr>
        <a:xfrm>
          <a:off x="2438397" y="876300"/>
          <a:ext cx="1533527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Selecionar</a:t>
          </a:r>
          <a:r>
            <a:rPr lang="pt-BR" sz="900" b="1">
              <a:solidFill>
                <a:schemeClr val="bg1"/>
              </a:solidFill>
            </a:rPr>
            <a:t> </a:t>
          </a:r>
          <a:r>
            <a:rPr lang="pt-BR" sz="1000" b="1">
              <a:solidFill>
                <a:schemeClr val="bg1"/>
              </a:solidFill>
            </a:rPr>
            <a:t>Referências</a:t>
          </a:r>
        </a:p>
      </xdr:txBody>
    </xdr:sp>
    <xdr:clientData fPrintsWithSheet="0"/>
  </xdr:twoCellAnchor>
  <xdr:twoCellAnchor editAs="absolute">
    <xdr:from>
      <xdr:col>13</xdr:col>
      <xdr:colOff>209550</xdr:colOff>
      <xdr:row>5</xdr:row>
      <xdr:rowOff>0</xdr:rowOff>
    </xdr:from>
    <xdr:to>
      <xdr:col>13</xdr:col>
      <xdr:colOff>1541550</xdr:colOff>
      <xdr:row>6</xdr:row>
      <xdr:rowOff>61500</xdr:rowOff>
    </xdr:to>
    <xdr:sp macro="[0]!ImportarComposicao" textlink="">
      <xdr:nvSpPr>
        <xdr:cNvPr id="54" name="Retângulo 53">
          <a:extLst>
            <a:ext uri="{FF2B5EF4-FFF2-40B4-BE49-F238E27FC236}">
              <a16:creationId xmlns:a16="http://schemas.microsoft.com/office/drawing/2014/main" xmlns="" id="{00000000-0008-0000-0800-000036000000}"/>
            </a:ext>
          </a:extLst>
        </xdr:cNvPr>
        <xdr:cNvSpPr/>
      </xdr:nvSpPr>
      <xdr:spPr>
        <a:xfrm>
          <a:off x="4010025" y="876300"/>
          <a:ext cx="13320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Importar Dados</a:t>
          </a:r>
        </a:p>
      </xdr:txBody>
    </xdr:sp>
    <xdr:clientData fPrintsWithSheet="0"/>
  </xdr:twoCellAnchor>
  <xdr:twoCellAnchor editAs="absolute">
    <xdr:from>
      <xdr:col>1</xdr:col>
      <xdr:colOff>12111</xdr:colOff>
      <xdr:row>1</xdr:row>
      <xdr:rowOff>19050</xdr:rowOff>
    </xdr:from>
    <xdr:to>
      <xdr:col>8</xdr:col>
      <xdr:colOff>191886</xdr:colOff>
      <xdr:row>4</xdr:row>
      <xdr:rowOff>64668</xdr:rowOff>
    </xdr:to>
    <xdr:pic>
      <xdr:nvPicPr>
        <xdr:cNvPr id="36" name="Imagem 35">
          <a:extLst>
            <a:ext uri="{FF2B5EF4-FFF2-40B4-BE49-F238E27FC236}">
              <a16:creationId xmlns:a16="http://schemas.microsoft.com/office/drawing/2014/main" xmlns="" id="{00000000-0008-0000-0800-00002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135936" y="133350"/>
          <a:ext cx="1980000" cy="617118"/>
        </a:xfrm>
        <a:prstGeom prst="rect">
          <a:avLst/>
        </a:prstGeom>
      </xdr:spPr>
    </xdr:pic>
    <xdr:clientData/>
  </xdr:twoCellAnchor>
  <xdr:twoCellAnchor editAs="absolute">
    <xdr:from>
      <xdr:col>0</xdr:col>
      <xdr:colOff>114300</xdr:colOff>
      <xdr:row>5</xdr:row>
      <xdr:rowOff>0</xdr:rowOff>
    </xdr:from>
    <xdr:to>
      <xdr:col>9</xdr:col>
      <xdr:colOff>17625</xdr:colOff>
      <xdr:row>6</xdr:row>
      <xdr:rowOff>61500</xdr:rowOff>
    </xdr:to>
    <xdr:grpSp>
      <xdr:nvGrpSpPr>
        <xdr:cNvPr id="37" name="Agrupar 35">
          <a:extLst>
            <a:ext uri="{FF2B5EF4-FFF2-40B4-BE49-F238E27FC236}">
              <a16:creationId xmlns:a16="http://schemas.microsoft.com/office/drawing/2014/main" xmlns="" id="{00000000-0008-0000-0800-000025000000}"/>
            </a:ext>
          </a:extLst>
        </xdr:cNvPr>
        <xdr:cNvGrpSpPr/>
      </xdr:nvGrpSpPr>
      <xdr:grpSpPr>
        <a:xfrm>
          <a:off x="114300" y="845820"/>
          <a:ext cx="2166465" cy="244380"/>
          <a:chOff x="106950" y="876300"/>
          <a:chExt cx="2408400" cy="252000"/>
        </a:xfrm>
      </xdr:grpSpPr>
      <xdr:sp macro="" textlink="">
        <xdr:nvSpPr>
          <xdr:cNvPr id="38" name="Retângulo de cantos arredondados 37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xmlns="" id="{00000000-0008-0000-0800-000026000000}"/>
              </a:ext>
            </a:extLst>
          </xdr:cNvPr>
          <xdr:cNvSpPr/>
        </xdr:nvSpPr>
        <xdr:spPr>
          <a:xfrm>
            <a:off x="106950" y="876300"/>
            <a:ext cx="2408400" cy="252000"/>
          </a:xfrm>
          <a:prstGeom prst="roundRect">
            <a:avLst/>
          </a:prstGeom>
          <a:solidFill>
            <a:srgbClr val="FF0000"/>
          </a:solidFill>
          <a:ln w="9525">
            <a:solidFill>
              <a:schemeClr val="bg1"/>
            </a:solidFill>
          </a:ln>
          <a:scene3d>
            <a:camera prst="orthographicFront"/>
            <a:lightRig rig="threePt" dir="t"/>
          </a:scene3d>
          <a:sp3d>
            <a:bevelT w="38100" h="25400"/>
            <a:bevelB w="38100" h="254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1200" b="1">
                <a:ln>
                  <a:noFill/>
                </a:ln>
                <a:solidFill>
                  <a:schemeClr val="bg1"/>
                </a:solidFill>
              </a:rPr>
              <a:t>MENU INICIAL </a:t>
            </a:r>
          </a:p>
        </xdr:txBody>
      </xdr:sp>
      <xdr:sp macro="" textlink="">
        <xdr:nvSpPr>
          <xdr:cNvPr id="39" name="Seta para a esquerda 38">
            <a:extLst>
              <a:ext uri="{FF2B5EF4-FFF2-40B4-BE49-F238E27FC236}">
                <a16:creationId xmlns:a16="http://schemas.microsoft.com/office/drawing/2014/main" xmlns="" id="{00000000-0008-0000-0800-000027000000}"/>
              </a:ext>
            </a:extLst>
          </xdr:cNvPr>
          <xdr:cNvSpPr/>
        </xdr:nvSpPr>
        <xdr:spPr>
          <a:xfrm>
            <a:off x="169633" y="914400"/>
            <a:ext cx="218945" cy="180000"/>
          </a:xfrm>
          <a:prstGeom prst="leftArrow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pt-BR" sz="1100">
              <a:ln>
                <a:solidFill>
                  <a:schemeClr val="bg1"/>
                </a:solidFill>
              </a:ln>
            </a:endParaRPr>
          </a:p>
        </xdr:txBody>
      </xdr:sp>
    </xdr:grpSp>
    <xdr:clientData/>
  </xdr:twoCellAnchor>
  <xdr:twoCellAnchor editAs="absolute">
    <xdr:from>
      <xdr:col>1</xdr:col>
      <xdr:colOff>9525</xdr:colOff>
      <xdr:row>7</xdr:row>
      <xdr:rowOff>0</xdr:rowOff>
    </xdr:from>
    <xdr:to>
      <xdr:col>9</xdr:col>
      <xdr:colOff>17125</xdr:colOff>
      <xdr:row>8</xdr:row>
      <xdr:rowOff>97500</xdr:rowOff>
    </xdr:to>
    <xdr:sp macro="" textlink="">
      <xdr:nvSpPr>
        <xdr:cNvPr id="40" name="Retângulo 39">
          <a:extLst>
            <a:ext uri="{FF2B5EF4-FFF2-40B4-BE49-F238E27FC236}">
              <a16:creationId xmlns:a16="http://schemas.microsoft.com/office/drawing/2014/main" xmlns="" id="{00000000-0008-0000-0800-000028000000}"/>
            </a:ext>
          </a:extLst>
        </xdr:cNvPr>
        <xdr:cNvSpPr/>
      </xdr:nvSpPr>
      <xdr:spPr>
        <a:xfrm>
          <a:off x="133350" y="125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1. PROJETO</a:t>
          </a:r>
        </a:p>
      </xdr:txBody>
    </xdr:sp>
    <xdr:clientData/>
  </xdr:twoCellAnchor>
  <xdr:twoCellAnchor editAs="absolute">
    <xdr:from>
      <xdr:col>1</xdr:col>
      <xdr:colOff>9525</xdr:colOff>
      <xdr:row>9</xdr:row>
      <xdr:rowOff>0</xdr:rowOff>
    </xdr:from>
    <xdr:to>
      <xdr:col>9</xdr:col>
      <xdr:colOff>17126</xdr:colOff>
      <xdr:row>10</xdr:row>
      <xdr:rowOff>61500</xdr:rowOff>
    </xdr:to>
    <xdr:sp macro="" textlink="">
      <xdr:nvSpPr>
        <xdr:cNvPr id="4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800-000029000000}"/>
            </a:ext>
          </a:extLst>
        </xdr:cNvPr>
        <xdr:cNvSpPr/>
      </xdr:nvSpPr>
      <xdr:spPr>
        <a:xfrm>
          <a:off x="133350" y="163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1.1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</a:t>
          </a:r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DO PROJETO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11</xdr:row>
      <xdr:rowOff>0</xdr:rowOff>
    </xdr:from>
    <xdr:to>
      <xdr:col>9</xdr:col>
      <xdr:colOff>17126</xdr:colOff>
      <xdr:row>12</xdr:row>
      <xdr:rowOff>69120</xdr:rowOff>
    </xdr:to>
    <xdr:sp macro="" textlink="">
      <xdr:nvSpPr>
        <xdr:cNvPr id="42" name="Retângulo de cantos arredondados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800-00002A000000}"/>
            </a:ext>
          </a:extLst>
        </xdr:cNvPr>
        <xdr:cNvSpPr/>
      </xdr:nvSpPr>
      <xdr:spPr>
        <a:xfrm>
          <a:off x="133350" y="201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1.2. BDI</a:t>
          </a:r>
        </a:p>
      </xdr:txBody>
    </xdr:sp>
    <xdr:clientData/>
  </xdr:twoCellAnchor>
  <xdr:twoCellAnchor editAs="absolute">
    <xdr:from>
      <xdr:col>1</xdr:col>
      <xdr:colOff>9525</xdr:colOff>
      <xdr:row>12</xdr:row>
      <xdr:rowOff>171450</xdr:rowOff>
    </xdr:from>
    <xdr:to>
      <xdr:col>9</xdr:col>
      <xdr:colOff>17126</xdr:colOff>
      <xdr:row>13</xdr:row>
      <xdr:rowOff>232950</xdr:rowOff>
    </xdr:to>
    <xdr:sp macro="" textlink="">
      <xdr:nvSpPr>
        <xdr:cNvPr id="43" name="Retângulo de cantos arredondados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800-00002B000000}"/>
            </a:ext>
          </a:extLst>
        </xdr:cNvPr>
        <xdr:cNvSpPr/>
      </xdr:nvSpPr>
      <xdr:spPr>
        <a:xfrm>
          <a:off x="133350" y="2400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1.3.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COTAÇÕES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13</xdr:row>
      <xdr:rowOff>361950</xdr:rowOff>
    </xdr:from>
    <xdr:to>
      <xdr:col>9</xdr:col>
      <xdr:colOff>17126</xdr:colOff>
      <xdr:row>15</xdr:row>
      <xdr:rowOff>50070</xdr:rowOff>
    </xdr:to>
    <xdr:sp macro="" textlink="">
      <xdr:nvSpPr>
        <xdr:cNvPr id="44" name="Retângulo de cantos arredondados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0800-00002C000000}"/>
            </a:ext>
          </a:extLst>
        </xdr:cNvPr>
        <xdr:cNvSpPr/>
      </xdr:nvSpPr>
      <xdr:spPr>
        <a:xfrm>
          <a:off x="133350" y="2781300"/>
          <a:ext cx="2065001" cy="252000"/>
        </a:xfrm>
        <a:prstGeom prst="roundRect">
          <a:avLst/>
        </a:prstGeom>
        <a:solidFill>
          <a:srgbClr val="0000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1.4.  COMPOSIÇÕES</a:t>
          </a:r>
        </a:p>
      </xdr:txBody>
    </xdr:sp>
    <xdr:clientData/>
  </xdr:twoCellAnchor>
  <xdr:twoCellAnchor editAs="absolute">
    <xdr:from>
      <xdr:col>1</xdr:col>
      <xdr:colOff>9525</xdr:colOff>
      <xdr:row>15</xdr:row>
      <xdr:rowOff>171450</xdr:rowOff>
    </xdr:from>
    <xdr:to>
      <xdr:col>9</xdr:col>
      <xdr:colOff>17126</xdr:colOff>
      <xdr:row>16</xdr:row>
      <xdr:rowOff>232950</xdr:rowOff>
    </xdr:to>
    <xdr:sp macro="" textlink="">
      <xdr:nvSpPr>
        <xdr:cNvPr id="45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800-00002D000000}"/>
            </a:ext>
          </a:extLst>
        </xdr:cNvPr>
        <xdr:cNvSpPr/>
      </xdr:nvSpPr>
      <xdr:spPr>
        <a:xfrm>
          <a:off x="133350" y="3162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1.5. ORÇAMENTO</a:t>
          </a:r>
        </a:p>
      </xdr:txBody>
    </xdr:sp>
    <xdr:clientData/>
  </xdr:twoCellAnchor>
  <xdr:twoCellAnchor editAs="absolute">
    <xdr:from>
      <xdr:col>1</xdr:col>
      <xdr:colOff>9525</xdr:colOff>
      <xdr:row>17</xdr:row>
      <xdr:rowOff>95250</xdr:rowOff>
    </xdr:from>
    <xdr:to>
      <xdr:col>9</xdr:col>
      <xdr:colOff>17126</xdr:colOff>
      <xdr:row>18</xdr:row>
      <xdr:rowOff>156750</xdr:rowOff>
    </xdr:to>
    <xdr:sp macro="" textlink="">
      <xdr:nvSpPr>
        <xdr:cNvPr id="46" name="Retângulo de cantos arredondados 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00000000-0008-0000-0800-00002E000000}"/>
            </a:ext>
          </a:extLst>
        </xdr:cNvPr>
        <xdr:cNvSpPr/>
      </xdr:nvSpPr>
      <xdr:spPr>
        <a:xfrm>
          <a:off x="133350" y="3543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1.6. MEMÓRIA DE CÁLCULO</a:t>
          </a:r>
        </a:p>
      </xdr:txBody>
    </xdr:sp>
    <xdr:clientData/>
  </xdr:twoCellAnchor>
  <xdr:twoCellAnchor editAs="absolute">
    <xdr:from>
      <xdr:col>1</xdr:col>
      <xdr:colOff>9525</xdr:colOff>
      <xdr:row>19</xdr:row>
      <xdr:rowOff>95250</xdr:rowOff>
    </xdr:from>
    <xdr:to>
      <xdr:col>9</xdr:col>
      <xdr:colOff>17126</xdr:colOff>
      <xdr:row>20</xdr:row>
      <xdr:rowOff>156750</xdr:rowOff>
    </xdr:to>
    <xdr:sp macro="" textlink="">
      <xdr:nvSpPr>
        <xdr:cNvPr id="47" name="Retângulo de cantos arredondados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00000000-0008-0000-0800-00002F000000}"/>
            </a:ext>
          </a:extLst>
        </xdr:cNvPr>
        <xdr:cNvSpPr/>
      </xdr:nvSpPr>
      <xdr:spPr>
        <a:xfrm>
          <a:off x="133350" y="3924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1.7. CRONOGRAMA</a:t>
          </a:r>
        </a:p>
      </xdr:txBody>
    </xdr:sp>
    <xdr:clientData/>
  </xdr:twoCellAnchor>
  <xdr:twoCellAnchor editAs="absolute">
    <xdr:from>
      <xdr:col>1</xdr:col>
      <xdr:colOff>9525</xdr:colOff>
      <xdr:row>21</xdr:row>
      <xdr:rowOff>95250</xdr:rowOff>
    </xdr:from>
    <xdr:to>
      <xdr:col>9</xdr:col>
      <xdr:colOff>17126</xdr:colOff>
      <xdr:row>22</xdr:row>
      <xdr:rowOff>156750</xdr:rowOff>
    </xdr:to>
    <xdr:sp macro="" textlink="">
      <xdr:nvSpPr>
        <xdr:cNvPr id="48" name="Retângulo de cantos arredondados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00000000-0008-0000-0800-000030000000}"/>
            </a:ext>
          </a:extLst>
        </xdr:cNvPr>
        <xdr:cNvSpPr/>
      </xdr:nvSpPr>
      <xdr:spPr>
        <a:xfrm>
          <a:off x="133350" y="4305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1.8. LOCALIZAÇÃO</a:t>
          </a:r>
        </a:p>
      </xdr:txBody>
    </xdr:sp>
    <xdr:clientData/>
  </xdr:twoCellAnchor>
  <xdr:twoCellAnchor editAs="absolute">
    <xdr:from>
      <xdr:col>1</xdr:col>
      <xdr:colOff>9525</xdr:colOff>
      <xdr:row>23</xdr:row>
      <xdr:rowOff>95250</xdr:rowOff>
    </xdr:from>
    <xdr:to>
      <xdr:col>9</xdr:col>
      <xdr:colOff>17126</xdr:colOff>
      <xdr:row>24</xdr:row>
      <xdr:rowOff>156750</xdr:rowOff>
    </xdr:to>
    <xdr:sp macro="[0]!Imprimir" textlink="">
      <xdr:nvSpPr>
        <xdr:cNvPr id="49" name="Retângulo de cantos arredondados 10">
          <a:extLst>
            <a:ext uri="{FF2B5EF4-FFF2-40B4-BE49-F238E27FC236}">
              <a16:creationId xmlns:a16="http://schemas.microsoft.com/office/drawing/2014/main" xmlns="" id="{00000000-0008-0000-0800-000031000000}"/>
            </a:ext>
          </a:extLst>
        </xdr:cNvPr>
        <xdr:cNvSpPr/>
      </xdr:nvSpPr>
      <xdr:spPr>
        <a:xfrm>
          <a:off x="133350" y="4686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1.9. IMPRESSÃO DO PROJETO</a:t>
          </a:r>
        </a:p>
      </xdr:txBody>
    </xdr:sp>
    <xdr:clientData/>
  </xdr:twoCellAnchor>
  <xdr:twoCellAnchor editAs="absolute">
    <xdr:from>
      <xdr:col>1</xdr:col>
      <xdr:colOff>9525</xdr:colOff>
      <xdr:row>25</xdr:row>
      <xdr:rowOff>95250</xdr:rowOff>
    </xdr:from>
    <xdr:to>
      <xdr:col>9</xdr:col>
      <xdr:colOff>17125</xdr:colOff>
      <xdr:row>27</xdr:row>
      <xdr:rowOff>2250</xdr:rowOff>
    </xdr:to>
    <xdr:sp macro="" textlink="">
      <xdr:nvSpPr>
        <xdr:cNvPr id="50" name="Retângulo 49">
          <a:extLst>
            <a:ext uri="{FF2B5EF4-FFF2-40B4-BE49-F238E27FC236}">
              <a16:creationId xmlns:a16="http://schemas.microsoft.com/office/drawing/2014/main" xmlns="" id="{00000000-0008-0000-0800-000032000000}"/>
            </a:ext>
          </a:extLst>
        </xdr:cNvPr>
        <xdr:cNvSpPr/>
      </xdr:nvSpPr>
      <xdr:spPr>
        <a:xfrm>
          <a:off x="133350" y="506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2. LICITAÇÃO</a:t>
          </a:r>
        </a:p>
      </xdr:txBody>
    </xdr:sp>
    <xdr:clientData/>
  </xdr:twoCellAnchor>
  <xdr:twoCellAnchor editAs="absolute">
    <xdr:from>
      <xdr:col>1</xdr:col>
      <xdr:colOff>9525</xdr:colOff>
      <xdr:row>27</xdr:row>
      <xdr:rowOff>95250</xdr:rowOff>
    </xdr:from>
    <xdr:to>
      <xdr:col>9</xdr:col>
      <xdr:colOff>17126</xdr:colOff>
      <xdr:row>28</xdr:row>
      <xdr:rowOff>156750</xdr:rowOff>
    </xdr:to>
    <xdr:sp macro="" textlink="">
      <xdr:nvSpPr>
        <xdr:cNvPr id="5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800-000033000000}"/>
            </a:ext>
          </a:extLst>
        </xdr:cNvPr>
        <xdr:cNvSpPr/>
      </xdr:nvSpPr>
      <xdr:spPr>
        <a:xfrm>
          <a:off x="133350" y="5448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DA LICITAÇÃO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29</xdr:row>
      <xdr:rowOff>95250</xdr:rowOff>
    </xdr:from>
    <xdr:to>
      <xdr:col>9</xdr:col>
      <xdr:colOff>17126</xdr:colOff>
      <xdr:row>30</xdr:row>
      <xdr:rowOff>156750</xdr:rowOff>
    </xdr:to>
    <xdr:sp macro="" textlink="">
      <xdr:nvSpPr>
        <xdr:cNvPr id="52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800-000034000000}"/>
            </a:ext>
          </a:extLst>
        </xdr:cNvPr>
        <xdr:cNvSpPr/>
      </xdr:nvSpPr>
      <xdr:spPr>
        <a:xfrm>
          <a:off x="133350" y="5829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2.2. ORÇAMENTO</a:t>
          </a:r>
        </a:p>
      </xdr:txBody>
    </xdr:sp>
    <xdr:clientData/>
  </xdr:twoCellAnchor>
  <xdr:twoCellAnchor editAs="absolute">
    <xdr:from>
      <xdr:col>1</xdr:col>
      <xdr:colOff>9525</xdr:colOff>
      <xdr:row>31</xdr:row>
      <xdr:rowOff>95250</xdr:rowOff>
    </xdr:from>
    <xdr:to>
      <xdr:col>9</xdr:col>
      <xdr:colOff>17126</xdr:colOff>
      <xdr:row>32</xdr:row>
      <xdr:rowOff>156750</xdr:rowOff>
    </xdr:to>
    <xdr:sp macro="" textlink="">
      <xdr:nvSpPr>
        <xdr:cNvPr id="5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800-000035000000}"/>
            </a:ext>
          </a:extLst>
        </xdr:cNvPr>
        <xdr:cNvSpPr/>
      </xdr:nvSpPr>
      <xdr:spPr>
        <a:xfrm>
          <a:off x="133350" y="6210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2.3. CRONOGRAMA</a:t>
          </a:r>
        </a:p>
      </xdr:txBody>
    </xdr:sp>
    <xdr:clientData/>
  </xdr:twoCellAnchor>
  <xdr:twoCellAnchor editAs="absolute">
    <xdr:from>
      <xdr:col>1</xdr:col>
      <xdr:colOff>9525</xdr:colOff>
      <xdr:row>33</xdr:row>
      <xdr:rowOff>95250</xdr:rowOff>
    </xdr:from>
    <xdr:to>
      <xdr:col>9</xdr:col>
      <xdr:colOff>17126</xdr:colOff>
      <xdr:row>34</xdr:row>
      <xdr:rowOff>156750</xdr:rowOff>
    </xdr:to>
    <xdr:sp macro="" textlink="">
      <xdr:nvSpPr>
        <xdr:cNvPr id="5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800-000037000000}"/>
            </a:ext>
          </a:extLst>
        </xdr:cNvPr>
        <xdr:cNvSpPr/>
      </xdr:nvSpPr>
      <xdr:spPr>
        <a:xfrm>
          <a:off x="133350" y="6591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2.4. LOCALIZAÇÃO</a:t>
          </a:r>
        </a:p>
      </xdr:txBody>
    </xdr:sp>
    <xdr:clientData/>
  </xdr:twoCellAnchor>
  <xdr:twoCellAnchor editAs="absolute">
    <xdr:from>
      <xdr:col>1</xdr:col>
      <xdr:colOff>9525</xdr:colOff>
      <xdr:row>35</xdr:row>
      <xdr:rowOff>95250</xdr:rowOff>
    </xdr:from>
    <xdr:to>
      <xdr:col>9</xdr:col>
      <xdr:colOff>17126</xdr:colOff>
      <xdr:row>36</xdr:row>
      <xdr:rowOff>156750</xdr:rowOff>
    </xdr:to>
    <xdr:sp macro="" textlink="">
      <xdr:nvSpPr>
        <xdr:cNvPr id="5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800-000038000000}"/>
            </a:ext>
          </a:extLst>
        </xdr:cNvPr>
        <xdr:cNvSpPr/>
      </xdr:nvSpPr>
      <xdr:spPr>
        <a:xfrm>
          <a:off x="133350" y="697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2.5. IMPRESSÃO DA LICITAÇÃO</a:t>
          </a:r>
        </a:p>
      </xdr:txBody>
    </xdr:sp>
    <xdr:clientData/>
  </xdr:twoCellAnchor>
  <xdr:twoCellAnchor editAs="absolute">
    <xdr:from>
      <xdr:col>1</xdr:col>
      <xdr:colOff>9525</xdr:colOff>
      <xdr:row>37</xdr:row>
      <xdr:rowOff>95250</xdr:rowOff>
    </xdr:from>
    <xdr:to>
      <xdr:col>9</xdr:col>
      <xdr:colOff>17125</xdr:colOff>
      <xdr:row>39</xdr:row>
      <xdr:rowOff>2250</xdr:rowOff>
    </xdr:to>
    <xdr:sp macro="" textlink="">
      <xdr:nvSpPr>
        <xdr:cNvPr id="57" name="Retângulo 56">
          <a:extLst>
            <a:ext uri="{FF2B5EF4-FFF2-40B4-BE49-F238E27FC236}">
              <a16:creationId xmlns:a16="http://schemas.microsoft.com/office/drawing/2014/main" xmlns="" id="{00000000-0008-0000-0800-000039000000}"/>
            </a:ext>
          </a:extLst>
        </xdr:cNvPr>
        <xdr:cNvSpPr/>
      </xdr:nvSpPr>
      <xdr:spPr>
        <a:xfrm>
          <a:off x="133350" y="7353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3.</a:t>
          </a:r>
          <a:r>
            <a:rPr lang="pt-BR" sz="1400" b="1" baseline="0">
              <a:ln>
                <a:noFill/>
              </a:ln>
              <a:solidFill>
                <a:schemeClr val="bg1"/>
              </a:solidFill>
              <a:effectLst/>
            </a:rPr>
            <a:t> </a:t>
          </a:r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MEDIÇÃO</a:t>
          </a:r>
        </a:p>
      </xdr:txBody>
    </xdr:sp>
    <xdr:clientData/>
  </xdr:twoCellAnchor>
  <xdr:twoCellAnchor editAs="absolute">
    <xdr:from>
      <xdr:col>1</xdr:col>
      <xdr:colOff>9525</xdr:colOff>
      <xdr:row>39</xdr:row>
      <xdr:rowOff>95250</xdr:rowOff>
    </xdr:from>
    <xdr:to>
      <xdr:col>9</xdr:col>
      <xdr:colOff>17126</xdr:colOff>
      <xdr:row>40</xdr:row>
      <xdr:rowOff>156750</xdr:rowOff>
    </xdr:to>
    <xdr:sp macro="" textlink="">
      <xdr:nvSpPr>
        <xdr:cNvPr id="5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800-00003A000000}"/>
            </a:ext>
          </a:extLst>
        </xdr:cNvPr>
        <xdr:cNvSpPr/>
      </xdr:nvSpPr>
      <xdr:spPr>
        <a:xfrm>
          <a:off x="133350" y="773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DA MEDIÇÃO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41</xdr:row>
      <xdr:rowOff>95250</xdr:rowOff>
    </xdr:from>
    <xdr:to>
      <xdr:col>9</xdr:col>
      <xdr:colOff>17126</xdr:colOff>
      <xdr:row>42</xdr:row>
      <xdr:rowOff>156750</xdr:rowOff>
    </xdr:to>
    <xdr:sp macro="" textlink="">
      <xdr:nvSpPr>
        <xdr:cNvPr id="5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800-00003B000000}"/>
            </a:ext>
          </a:extLst>
        </xdr:cNvPr>
        <xdr:cNvSpPr/>
      </xdr:nvSpPr>
      <xdr:spPr>
        <a:xfrm>
          <a:off x="133350" y="811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3.2. MEDIÇÃO</a:t>
          </a:r>
        </a:p>
      </xdr:txBody>
    </xdr:sp>
    <xdr:clientData/>
  </xdr:twoCellAnchor>
  <xdr:twoCellAnchor editAs="absolute">
    <xdr:from>
      <xdr:col>1</xdr:col>
      <xdr:colOff>9525</xdr:colOff>
      <xdr:row>43</xdr:row>
      <xdr:rowOff>95250</xdr:rowOff>
    </xdr:from>
    <xdr:to>
      <xdr:col>9</xdr:col>
      <xdr:colOff>17126</xdr:colOff>
      <xdr:row>44</xdr:row>
      <xdr:rowOff>156750</xdr:rowOff>
    </xdr:to>
    <xdr:sp macro="" textlink="">
      <xdr:nvSpPr>
        <xdr:cNvPr id="60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800-00003C000000}"/>
            </a:ext>
          </a:extLst>
        </xdr:cNvPr>
        <xdr:cNvSpPr/>
      </xdr:nvSpPr>
      <xdr:spPr>
        <a:xfrm>
          <a:off x="133350" y="849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3.3. LOCALIZAÇÃO</a:t>
          </a:r>
        </a:p>
      </xdr:txBody>
    </xdr:sp>
    <xdr:clientData/>
  </xdr:twoCellAnchor>
  <xdr:twoCellAnchor editAs="absolute">
    <xdr:from>
      <xdr:col>1</xdr:col>
      <xdr:colOff>9525</xdr:colOff>
      <xdr:row>45</xdr:row>
      <xdr:rowOff>95250</xdr:rowOff>
    </xdr:from>
    <xdr:to>
      <xdr:col>9</xdr:col>
      <xdr:colOff>17126</xdr:colOff>
      <xdr:row>46</xdr:row>
      <xdr:rowOff>156750</xdr:rowOff>
    </xdr:to>
    <xdr:sp macro="" textlink="">
      <xdr:nvSpPr>
        <xdr:cNvPr id="6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800-00003D000000}"/>
            </a:ext>
          </a:extLst>
        </xdr:cNvPr>
        <xdr:cNvSpPr/>
      </xdr:nvSpPr>
      <xdr:spPr>
        <a:xfrm>
          <a:off x="133350" y="8877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3.4. IMPRESSÃO DA MEDIÇÃO</a:t>
          </a:r>
        </a:p>
      </xdr:txBody>
    </xdr:sp>
    <xdr:clientData/>
  </xdr:twoCellAnchor>
  <xdr:twoCellAnchor editAs="absolute">
    <xdr:from>
      <xdr:col>1</xdr:col>
      <xdr:colOff>9525</xdr:colOff>
      <xdr:row>47</xdr:row>
      <xdr:rowOff>95250</xdr:rowOff>
    </xdr:from>
    <xdr:to>
      <xdr:col>9</xdr:col>
      <xdr:colOff>17125</xdr:colOff>
      <xdr:row>49</xdr:row>
      <xdr:rowOff>2250</xdr:rowOff>
    </xdr:to>
    <xdr:sp macro="" textlink="">
      <xdr:nvSpPr>
        <xdr:cNvPr id="62" name="Retângulo 61">
          <a:extLst>
            <a:ext uri="{FF2B5EF4-FFF2-40B4-BE49-F238E27FC236}">
              <a16:creationId xmlns:a16="http://schemas.microsoft.com/office/drawing/2014/main" xmlns="" id="{00000000-0008-0000-0800-00003E000000}"/>
            </a:ext>
          </a:extLst>
        </xdr:cNvPr>
        <xdr:cNvSpPr/>
      </xdr:nvSpPr>
      <xdr:spPr>
        <a:xfrm>
          <a:off x="133350" y="9258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4. ADITIVO</a:t>
          </a:r>
        </a:p>
      </xdr:txBody>
    </xdr:sp>
    <xdr:clientData/>
  </xdr:twoCellAnchor>
  <xdr:twoCellAnchor editAs="absolute">
    <xdr:from>
      <xdr:col>1</xdr:col>
      <xdr:colOff>9525</xdr:colOff>
      <xdr:row>49</xdr:row>
      <xdr:rowOff>95250</xdr:rowOff>
    </xdr:from>
    <xdr:to>
      <xdr:col>9</xdr:col>
      <xdr:colOff>17126</xdr:colOff>
      <xdr:row>50</xdr:row>
      <xdr:rowOff>156750</xdr:rowOff>
    </xdr:to>
    <xdr:sp macro="" textlink="">
      <xdr:nvSpPr>
        <xdr:cNvPr id="6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800-00003F000000}"/>
            </a:ext>
          </a:extLst>
        </xdr:cNvPr>
        <xdr:cNvSpPr/>
      </xdr:nvSpPr>
      <xdr:spPr>
        <a:xfrm>
          <a:off x="133350" y="9639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DO ADITIVO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51</xdr:row>
      <xdr:rowOff>95250</xdr:rowOff>
    </xdr:from>
    <xdr:to>
      <xdr:col>9</xdr:col>
      <xdr:colOff>17126</xdr:colOff>
      <xdr:row>52</xdr:row>
      <xdr:rowOff>156750</xdr:rowOff>
    </xdr:to>
    <xdr:sp macro="" textlink="">
      <xdr:nvSpPr>
        <xdr:cNvPr id="6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800-000040000000}"/>
            </a:ext>
          </a:extLst>
        </xdr:cNvPr>
        <xdr:cNvSpPr/>
      </xdr:nvSpPr>
      <xdr:spPr>
        <a:xfrm>
          <a:off x="133350" y="10020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4.2. COTAÇÕES</a:t>
          </a:r>
        </a:p>
      </xdr:txBody>
    </xdr:sp>
    <xdr:clientData/>
  </xdr:twoCellAnchor>
  <xdr:twoCellAnchor editAs="absolute">
    <xdr:from>
      <xdr:col>1</xdr:col>
      <xdr:colOff>9525</xdr:colOff>
      <xdr:row>53</xdr:row>
      <xdr:rowOff>95250</xdr:rowOff>
    </xdr:from>
    <xdr:to>
      <xdr:col>9</xdr:col>
      <xdr:colOff>17126</xdr:colOff>
      <xdr:row>54</xdr:row>
      <xdr:rowOff>156750</xdr:rowOff>
    </xdr:to>
    <xdr:sp macro="" textlink="">
      <xdr:nvSpPr>
        <xdr:cNvPr id="6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800-000041000000}"/>
            </a:ext>
          </a:extLst>
        </xdr:cNvPr>
        <xdr:cNvSpPr/>
      </xdr:nvSpPr>
      <xdr:spPr>
        <a:xfrm>
          <a:off x="133350" y="10401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4.3.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COMPOSIÇÕES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55</xdr:row>
      <xdr:rowOff>95250</xdr:rowOff>
    </xdr:from>
    <xdr:to>
      <xdr:col>9</xdr:col>
      <xdr:colOff>17126</xdr:colOff>
      <xdr:row>56</xdr:row>
      <xdr:rowOff>156750</xdr:rowOff>
    </xdr:to>
    <xdr:sp macro="" textlink="">
      <xdr:nvSpPr>
        <xdr:cNvPr id="6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800-000042000000}"/>
            </a:ext>
          </a:extLst>
        </xdr:cNvPr>
        <xdr:cNvSpPr/>
      </xdr:nvSpPr>
      <xdr:spPr>
        <a:xfrm>
          <a:off x="133350" y="1078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4.4.  ORÇAMENTO</a:t>
          </a:r>
        </a:p>
      </xdr:txBody>
    </xdr:sp>
    <xdr:clientData/>
  </xdr:twoCellAnchor>
  <xdr:twoCellAnchor editAs="absolute">
    <xdr:from>
      <xdr:col>1</xdr:col>
      <xdr:colOff>9525</xdr:colOff>
      <xdr:row>57</xdr:row>
      <xdr:rowOff>95250</xdr:rowOff>
    </xdr:from>
    <xdr:to>
      <xdr:col>9</xdr:col>
      <xdr:colOff>17126</xdr:colOff>
      <xdr:row>58</xdr:row>
      <xdr:rowOff>156750</xdr:rowOff>
    </xdr:to>
    <xdr:sp macro="" textlink="">
      <xdr:nvSpPr>
        <xdr:cNvPr id="9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800-000061000000}"/>
            </a:ext>
          </a:extLst>
        </xdr:cNvPr>
        <xdr:cNvSpPr/>
      </xdr:nvSpPr>
      <xdr:spPr>
        <a:xfrm>
          <a:off x="133350" y="11163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4.5. MEMÓRIA DE CÁLCULO</a:t>
          </a:r>
        </a:p>
      </xdr:txBody>
    </xdr:sp>
    <xdr:clientData/>
  </xdr:twoCellAnchor>
  <xdr:twoCellAnchor editAs="absolute">
    <xdr:from>
      <xdr:col>1</xdr:col>
      <xdr:colOff>9525</xdr:colOff>
      <xdr:row>59</xdr:row>
      <xdr:rowOff>95250</xdr:rowOff>
    </xdr:from>
    <xdr:to>
      <xdr:col>9</xdr:col>
      <xdr:colOff>17126</xdr:colOff>
      <xdr:row>60</xdr:row>
      <xdr:rowOff>156750</xdr:rowOff>
    </xdr:to>
    <xdr:sp macro="" textlink="">
      <xdr:nvSpPr>
        <xdr:cNvPr id="9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800-000062000000}"/>
            </a:ext>
          </a:extLst>
        </xdr:cNvPr>
        <xdr:cNvSpPr/>
      </xdr:nvSpPr>
      <xdr:spPr>
        <a:xfrm>
          <a:off x="133350" y="1154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4.6. CRONOGRAMA</a:t>
          </a:r>
        </a:p>
      </xdr:txBody>
    </xdr:sp>
    <xdr:clientData/>
  </xdr:twoCellAnchor>
  <xdr:twoCellAnchor editAs="absolute">
    <xdr:from>
      <xdr:col>1</xdr:col>
      <xdr:colOff>9525</xdr:colOff>
      <xdr:row>61</xdr:row>
      <xdr:rowOff>95250</xdr:rowOff>
    </xdr:from>
    <xdr:to>
      <xdr:col>9</xdr:col>
      <xdr:colOff>17126</xdr:colOff>
      <xdr:row>62</xdr:row>
      <xdr:rowOff>156750</xdr:rowOff>
    </xdr:to>
    <xdr:sp macro="" textlink="">
      <xdr:nvSpPr>
        <xdr:cNvPr id="9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800-000063000000}"/>
            </a:ext>
          </a:extLst>
        </xdr:cNvPr>
        <xdr:cNvSpPr/>
      </xdr:nvSpPr>
      <xdr:spPr>
        <a:xfrm>
          <a:off x="133350" y="1192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4.7. LOCALIZAÇÃO</a:t>
          </a:r>
        </a:p>
      </xdr:txBody>
    </xdr:sp>
    <xdr:clientData/>
  </xdr:twoCellAnchor>
  <xdr:twoCellAnchor editAs="absolute">
    <xdr:from>
      <xdr:col>1</xdr:col>
      <xdr:colOff>9525</xdr:colOff>
      <xdr:row>63</xdr:row>
      <xdr:rowOff>95250</xdr:rowOff>
    </xdr:from>
    <xdr:to>
      <xdr:col>9</xdr:col>
      <xdr:colOff>17126</xdr:colOff>
      <xdr:row>64</xdr:row>
      <xdr:rowOff>156750</xdr:rowOff>
    </xdr:to>
    <xdr:sp macro="" textlink="">
      <xdr:nvSpPr>
        <xdr:cNvPr id="100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800-000064000000}"/>
            </a:ext>
          </a:extLst>
        </xdr:cNvPr>
        <xdr:cNvSpPr/>
      </xdr:nvSpPr>
      <xdr:spPr>
        <a:xfrm>
          <a:off x="133350" y="1230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4.8. IMPRESSÃO DO ADITIVO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12</xdr:col>
      <xdr:colOff>314325</xdr:colOff>
      <xdr:row>4</xdr:row>
      <xdr:rowOff>161925</xdr:rowOff>
    </xdr:from>
    <xdr:to>
      <xdr:col>14</xdr:col>
      <xdr:colOff>265200</xdr:colOff>
      <xdr:row>6</xdr:row>
      <xdr:rowOff>32925</xdr:rowOff>
    </xdr:to>
    <xdr:sp macro="" textlink="">
      <xdr:nvSpPr>
        <xdr:cNvPr id="40" name="Retângulo 39">
          <a:extLst>
            <a:ext uri="{FF2B5EF4-FFF2-40B4-BE49-F238E27FC236}">
              <a16:creationId xmlns:a16="http://schemas.microsoft.com/office/drawing/2014/main" xmlns="" id="{00000000-0008-0000-0900-000028000000}"/>
            </a:ext>
          </a:extLst>
        </xdr:cNvPr>
        <xdr:cNvSpPr/>
      </xdr:nvSpPr>
      <xdr:spPr>
        <a:xfrm>
          <a:off x="3924300" y="847725"/>
          <a:ext cx="1084350" cy="252000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Adicionar Índice</a:t>
          </a:r>
        </a:p>
      </xdr:txBody>
    </xdr:sp>
    <xdr:clientData fPrintsWithSheet="0"/>
  </xdr:twoCellAnchor>
  <xdr:twoCellAnchor editAs="absolute">
    <xdr:from>
      <xdr:col>12</xdr:col>
      <xdr:colOff>314325</xdr:colOff>
      <xdr:row>6</xdr:row>
      <xdr:rowOff>161925</xdr:rowOff>
    </xdr:from>
    <xdr:to>
      <xdr:col>14</xdr:col>
      <xdr:colOff>266700</xdr:colOff>
      <xdr:row>8</xdr:row>
      <xdr:rowOff>32925</xdr:rowOff>
    </xdr:to>
    <xdr:sp macro="" textlink="">
      <xdr:nvSpPr>
        <xdr:cNvPr id="42" name="Retângulo 41">
          <a:extLst>
            <a:ext uri="{FF2B5EF4-FFF2-40B4-BE49-F238E27FC236}">
              <a16:creationId xmlns:a16="http://schemas.microsoft.com/office/drawing/2014/main" xmlns="" id="{00000000-0008-0000-0900-00002A000000}"/>
            </a:ext>
          </a:extLst>
        </xdr:cNvPr>
        <xdr:cNvSpPr/>
      </xdr:nvSpPr>
      <xdr:spPr>
        <a:xfrm>
          <a:off x="3924300" y="1228725"/>
          <a:ext cx="1085850" cy="252000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Alterar Índice</a:t>
          </a:r>
        </a:p>
      </xdr:txBody>
    </xdr:sp>
    <xdr:clientData fPrintsWithSheet="0"/>
  </xdr:twoCellAnchor>
  <xdr:twoCellAnchor editAs="absolute">
    <xdr:from>
      <xdr:col>12</xdr:col>
      <xdr:colOff>314325</xdr:colOff>
      <xdr:row>8</xdr:row>
      <xdr:rowOff>161925</xdr:rowOff>
    </xdr:from>
    <xdr:to>
      <xdr:col>14</xdr:col>
      <xdr:colOff>266700</xdr:colOff>
      <xdr:row>10</xdr:row>
      <xdr:rowOff>32925</xdr:rowOff>
    </xdr:to>
    <xdr:sp macro="" textlink="">
      <xdr:nvSpPr>
        <xdr:cNvPr id="50" name="Retângulo 49">
          <a:extLst>
            <a:ext uri="{FF2B5EF4-FFF2-40B4-BE49-F238E27FC236}">
              <a16:creationId xmlns:a16="http://schemas.microsoft.com/office/drawing/2014/main" xmlns="" id="{00000000-0008-0000-0900-000032000000}"/>
            </a:ext>
          </a:extLst>
        </xdr:cNvPr>
        <xdr:cNvSpPr/>
      </xdr:nvSpPr>
      <xdr:spPr>
        <a:xfrm>
          <a:off x="3924300" y="1609725"/>
          <a:ext cx="1085850" cy="252000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Excluir Índice</a:t>
          </a:r>
        </a:p>
      </xdr:txBody>
    </xdr:sp>
    <xdr:clientData fPrintsWithSheet="0"/>
  </xdr:twoCellAnchor>
  <xdr:twoCellAnchor editAs="absolute">
    <xdr:from>
      <xdr:col>14</xdr:col>
      <xdr:colOff>638175</xdr:colOff>
      <xdr:row>4</xdr:row>
      <xdr:rowOff>161925</xdr:rowOff>
    </xdr:from>
    <xdr:to>
      <xdr:col>16</xdr:col>
      <xdr:colOff>683175</xdr:colOff>
      <xdr:row>6</xdr:row>
      <xdr:rowOff>32925</xdr:rowOff>
    </xdr:to>
    <xdr:sp macro="[0]!AddEmpresa" textlink="">
      <xdr:nvSpPr>
        <xdr:cNvPr id="51" name="Retângulo 50">
          <a:extLst>
            <a:ext uri="{FF2B5EF4-FFF2-40B4-BE49-F238E27FC236}">
              <a16:creationId xmlns:a16="http://schemas.microsoft.com/office/drawing/2014/main" xmlns="" id="{00000000-0008-0000-0900-000033000000}"/>
            </a:ext>
          </a:extLst>
        </xdr:cNvPr>
        <xdr:cNvSpPr/>
      </xdr:nvSpPr>
      <xdr:spPr>
        <a:xfrm>
          <a:off x="5381625" y="847725"/>
          <a:ext cx="1178475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Adicionar Empresa</a:t>
          </a:r>
        </a:p>
      </xdr:txBody>
    </xdr:sp>
    <xdr:clientData fPrintsWithSheet="0"/>
  </xdr:twoCellAnchor>
  <xdr:twoCellAnchor editAs="absolute">
    <xdr:from>
      <xdr:col>14</xdr:col>
      <xdr:colOff>638174</xdr:colOff>
      <xdr:row>6</xdr:row>
      <xdr:rowOff>161925</xdr:rowOff>
    </xdr:from>
    <xdr:to>
      <xdr:col>16</xdr:col>
      <xdr:colOff>683174</xdr:colOff>
      <xdr:row>8</xdr:row>
      <xdr:rowOff>32925</xdr:rowOff>
    </xdr:to>
    <xdr:sp macro="[0]!AltEmpresa" textlink="">
      <xdr:nvSpPr>
        <xdr:cNvPr id="52" name="Retângulo 51">
          <a:extLst>
            <a:ext uri="{FF2B5EF4-FFF2-40B4-BE49-F238E27FC236}">
              <a16:creationId xmlns:a16="http://schemas.microsoft.com/office/drawing/2014/main" xmlns="" id="{00000000-0008-0000-0900-000034000000}"/>
            </a:ext>
          </a:extLst>
        </xdr:cNvPr>
        <xdr:cNvSpPr/>
      </xdr:nvSpPr>
      <xdr:spPr>
        <a:xfrm>
          <a:off x="5381624" y="1228725"/>
          <a:ext cx="1178475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Alterar Empresa</a:t>
          </a:r>
        </a:p>
      </xdr:txBody>
    </xdr:sp>
    <xdr:clientData fPrintsWithSheet="0"/>
  </xdr:twoCellAnchor>
  <xdr:twoCellAnchor editAs="absolute">
    <xdr:from>
      <xdr:col>14</xdr:col>
      <xdr:colOff>638174</xdr:colOff>
      <xdr:row>8</xdr:row>
      <xdr:rowOff>161925</xdr:rowOff>
    </xdr:from>
    <xdr:to>
      <xdr:col>16</xdr:col>
      <xdr:colOff>683174</xdr:colOff>
      <xdr:row>10</xdr:row>
      <xdr:rowOff>32925</xdr:rowOff>
    </xdr:to>
    <xdr:sp macro="[0]!ExcEmpresa" textlink="">
      <xdr:nvSpPr>
        <xdr:cNvPr id="53" name="Retângulo 52">
          <a:extLst>
            <a:ext uri="{FF2B5EF4-FFF2-40B4-BE49-F238E27FC236}">
              <a16:creationId xmlns:a16="http://schemas.microsoft.com/office/drawing/2014/main" xmlns="" id="{00000000-0008-0000-0900-000035000000}"/>
            </a:ext>
          </a:extLst>
        </xdr:cNvPr>
        <xdr:cNvSpPr/>
      </xdr:nvSpPr>
      <xdr:spPr>
        <a:xfrm>
          <a:off x="5381624" y="1609725"/>
          <a:ext cx="1178475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Excluir Empresa</a:t>
          </a:r>
        </a:p>
      </xdr:txBody>
    </xdr:sp>
    <xdr:clientData fPrintsWithSheet="0"/>
  </xdr:twoCellAnchor>
  <xdr:twoCellAnchor editAs="absolute">
    <xdr:from>
      <xdr:col>17</xdr:col>
      <xdr:colOff>314325</xdr:colOff>
      <xdr:row>4</xdr:row>
      <xdr:rowOff>161925</xdr:rowOff>
    </xdr:from>
    <xdr:to>
      <xdr:col>18</xdr:col>
      <xdr:colOff>789075</xdr:colOff>
      <xdr:row>6</xdr:row>
      <xdr:rowOff>32925</xdr:rowOff>
    </xdr:to>
    <xdr:sp macro="[0]!AddCotacao" textlink="">
      <xdr:nvSpPr>
        <xdr:cNvPr id="54" name="Retângulo 53">
          <a:extLst>
            <a:ext uri="{FF2B5EF4-FFF2-40B4-BE49-F238E27FC236}">
              <a16:creationId xmlns:a16="http://schemas.microsoft.com/office/drawing/2014/main" xmlns="" id="{00000000-0008-0000-0900-000036000000}"/>
            </a:ext>
          </a:extLst>
        </xdr:cNvPr>
        <xdr:cNvSpPr/>
      </xdr:nvSpPr>
      <xdr:spPr>
        <a:xfrm>
          <a:off x="6877050" y="847725"/>
          <a:ext cx="116055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Adicionar Cotação</a:t>
          </a:r>
        </a:p>
      </xdr:txBody>
    </xdr:sp>
    <xdr:clientData fPrintsWithSheet="0"/>
  </xdr:twoCellAnchor>
  <xdr:twoCellAnchor editAs="absolute">
    <xdr:from>
      <xdr:col>17</xdr:col>
      <xdr:colOff>314325</xdr:colOff>
      <xdr:row>8</xdr:row>
      <xdr:rowOff>161925</xdr:rowOff>
    </xdr:from>
    <xdr:to>
      <xdr:col>18</xdr:col>
      <xdr:colOff>789075</xdr:colOff>
      <xdr:row>10</xdr:row>
      <xdr:rowOff>32925</xdr:rowOff>
    </xdr:to>
    <xdr:sp macro="[0]!ExcCotacao" textlink="">
      <xdr:nvSpPr>
        <xdr:cNvPr id="55" name="Retângulo 54">
          <a:extLst>
            <a:ext uri="{FF2B5EF4-FFF2-40B4-BE49-F238E27FC236}">
              <a16:creationId xmlns:a16="http://schemas.microsoft.com/office/drawing/2014/main" xmlns="" id="{00000000-0008-0000-0900-000037000000}"/>
            </a:ext>
          </a:extLst>
        </xdr:cNvPr>
        <xdr:cNvSpPr/>
      </xdr:nvSpPr>
      <xdr:spPr>
        <a:xfrm>
          <a:off x="6877050" y="1609725"/>
          <a:ext cx="116055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Excluir Cotação</a:t>
          </a:r>
        </a:p>
      </xdr:txBody>
    </xdr:sp>
    <xdr:clientData fPrintsWithSheet="0"/>
  </xdr:twoCellAnchor>
  <xdr:twoCellAnchor editAs="absolute">
    <xdr:from>
      <xdr:col>17</xdr:col>
      <xdr:colOff>314325</xdr:colOff>
      <xdr:row>6</xdr:row>
      <xdr:rowOff>161925</xdr:rowOff>
    </xdr:from>
    <xdr:to>
      <xdr:col>18</xdr:col>
      <xdr:colOff>789075</xdr:colOff>
      <xdr:row>8</xdr:row>
      <xdr:rowOff>32925</xdr:rowOff>
    </xdr:to>
    <xdr:sp macro="[0]!AltCotacao" textlink="">
      <xdr:nvSpPr>
        <xdr:cNvPr id="56" name="Retângulo 55">
          <a:extLst>
            <a:ext uri="{FF2B5EF4-FFF2-40B4-BE49-F238E27FC236}">
              <a16:creationId xmlns:a16="http://schemas.microsoft.com/office/drawing/2014/main" xmlns="" id="{00000000-0008-0000-0900-000038000000}"/>
            </a:ext>
          </a:extLst>
        </xdr:cNvPr>
        <xdr:cNvSpPr/>
      </xdr:nvSpPr>
      <xdr:spPr>
        <a:xfrm>
          <a:off x="6877050" y="1228725"/>
          <a:ext cx="116055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Alterar Cotação</a:t>
          </a:r>
        </a:p>
      </xdr:txBody>
    </xdr:sp>
    <xdr:clientData fPrintsWithSheet="0"/>
  </xdr:twoCellAnchor>
  <xdr:twoCellAnchor editAs="absolute">
    <xdr:from>
      <xdr:col>1</xdr:col>
      <xdr:colOff>12111</xdr:colOff>
      <xdr:row>1</xdr:row>
      <xdr:rowOff>19050</xdr:rowOff>
    </xdr:from>
    <xdr:to>
      <xdr:col>8</xdr:col>
      <xdr:colOff>191886</xdr:colOff>
      <xdr:row>4</xdr:row>
      <xdr:rowOff>64668</xdr:rowOff>
    </xdr:to>
    <xdr:pic>
      <xdr:nvPicPr>
        <xdr:cNvPr id="43" name="Imagem 42">
          <a:extLst>
            <a:ext uri="{FF2B5EF4-FFF2-40B4-BE49-F238E27FC236}">
              <a16:creationId xmlns:a16="http://schemas.microsoft.com/office/drawing/2014/main" xmlns="" id="{00000000-0008-0000-0900-00002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135936" y="133350"/>
          <a:ext cx="1980000" cy="617118"/>
        </a:xfrm>
        <a:prstGeom prst="rect">
          <a:avLst/>
        </a:prstGeom>
      </xdr:spPr>
    </xdr:pic>
    <xdr:clientData/>
  </xdr:twoCellAnchor>
  <xdr:twoCellAnchor editAs="absolute">
    <xdr:from>
      <xdr:col>0</xdr:col>
      <xdr:colOff>114300</xdr:colOff>
      <xdr:row>5</xdr:row>
      <xdr:rowOff>0</xdr:rowOff>
    </xdr:from>
    <xdr:to>
      <xdr:col>9</xdr:col>
      <xdr:colOff>17625</xdr:colOff>
      <xdr:row>6</xdr:row>
      <xdr:rowOff>61500</xdr:rowOff>
    </xdr:to>
    <xdr:grpSp>
      <xdr:nvGrpSpPr>
        <xdr:cNvPr id="81" name="Agrupar 35">
          <a:extLst>
            <a:ext uri="{FF2B5EF4-FFF2-40B4-BE49-F238E27FC236}">
              <a16:creationId xmlns:a16="http://schemas.microsoft.com/office/drawing/2014/main" xmlns="" id="{00000000-0008-0000-0900-000051000000}"/>
            </a:ext>
          </a:extLst>
        </xdr:cNvPr>
        <xdr:cNvGrpSpPr/>
      </xdr:nvGrpSpPr>
      <xdr:grpSpPr>
        <a:xfrm>
          <a:off x="114300" y="838200"/>
          <a:ext cx="2174085" cy="238665"/>
          <a:chOff x="106950" y="876300"/>
          <a:chExt cx="2408400" cy="252000"/>
        </a:xfrm>
      </xdr:grpSpPr>
      <xdr:sp macro="" textlink="">
        <xdr:nvSpPr>
          <xdr:cNvPr id="82" name="Retângulo de cantos arredondados 81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xmlns="" id="{00000000-0008-0000-0900-000052000000}"/>
              </a:ext>
            </a:extLst>
          </xdr:cNvPr>
          <xdr:cNvSpPr/>
        </xdr:nvSpPr>
        <xdr:spPr>
          <a:xfrm>
            <a:off x="106950" y="876300"/>
            <a:ext cx="2408400" cy="252000"/>
          </a:xfrm>
          <a:prstGeom prst="roundRect">
            <a:avLst/>
          </a:prstGeom>
          <a:solidFill>
            <a:srgbClr val="FF0000"/>
          </a:solidFill>
          <a:ln w="9525">
            <a:solidFill>
              <a:schemeClr val="bg1"/>
            </a:solidFill>
          </a:ln>
          <a:scene3d>
            <a:camera prst="orthographicFront"/>
            <a:lightRig rig="threePt" dir="t"/>
          </a:scene3d>
          <a:sp3d>
            <a:bevelT w="38100" h="25400"/>
            <a:bevelB w="38100" h="254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1200" b="1">
                <a:ln>
                  <a:noFill/>
                </a:ln>
                <a:solidFill>
                  <a:schemeClr val="bg1"/>
                </a:solidFill>
              </a:rPr>
              <a:t>MENU INICIAL </a:t>
            </a:r>
          </a:p>
        </xdr:txBody>
      </xdr:sp>
      <xdr:sp macro="" textlink="">
        <xdr:nvSpPr>
          <xdr:cNvPr id="83" name="Seta para a esquerda 82">
            <a:extLst>
              <a:ext uri="{FF2B5EF4-FFF2-40B4-BE49-F238E27FC236}">
                <a16:creationId xmlns:a16="http://schemas.microsoft.com/office/drawing/2014/main" xmlns="" id="{00000000-0008-0000-0900-000053000000}"/>
              </a:ext>
            </a:extLst>
          </xdr:cNvPr>
          <xdr:cNvSpPr/>
        </xdr:nvSpPr>
        <xdr:spPr>
          <a:xfrm>
            <a:off x="169633" y="914400"/>
            <a:ext cx="218945" cy="180000"/>
          </a:xfrm>
          <a:prstGeom prst="leftArrow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pt-BR" sz="1100">
              <a:ln>
                <a:solidFill>
                  <a:schemeClr val="bg1"/>
                </a:solidFill>
              </a:ln>
            </a:endParaRPr>
          </a:p>
        </xdr:txBody>
      </xdr:sp>
    </xdr:grpSp>
    <xdr:clientData/>
  </xdr:twoCellAnchor>
  <xdr:twoCellAnchor editAs="absolute">
    <xdr:from>
      <xdr:col>1</xdr:col>
      <xdr:colOff>9525</xdr:colOff>
      <xdr:row>7</xdr:row>
      <xdr:rowOff>0</xdr:rowOff>
    </xdr:from>
    <xdr:to>
      <xdr:col>9</xdr:col>
      <xdr:colOff>17125</xdr:colOff>
      <xdr:row>8</xdr:row>
      <xdr:rowOff>97500</xdr:rowOff>
    </xdr:to>
    <xdr:sp macro="" textlink="">
      <xdr:nvSpPr>
        <xdr:cNvPr id="84" name="Retângulo 83">
          <a:extLst>
            <a:ext uri="{FF2B5EF4-FFF2-40B4-BE49-F238E27FC236}">
              <a16:creationId xmlns:a16="http://schemas.microsoft.com/office/drawing/2014/main" xmlns="" id="{00000000-0008-0000-0900-000054000000}"/>
            </a:ext>
          </a:extLst>
        </xdr:cNvPr>
        <xdr:cNvSpPr/>
      </xdr:nvSpPr>
      <xdr:spPr>
        <a:xfrm>
          <a:off x="133350" y="125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1. PROJETO</a:t>
          </a:r>
        </a:p>
      </xdr:txBody>
    </xdr:sp>
    <xdr:clientData/>
  </xdr:twoCellAnchor>
  <xdr:twoCellAnchor editAs="absolute">
    <xdr:from>
      <xdr:col>1</xdr:col>
      <xdr:colOff>9525</xdr:colOff>
      <xdr:row>9</xdr:row>
      <xdr:rowOff>0</xdr:rowOff>
    </xdr:from>
    <xdr:to>
      <xdr:col>9</xdr:col>
      <xdr:colOff>17126</xdr:colOff>
      <xdr:row>10</xdr:row>
      <xdr:rowOff>61500</xdr:rowOff>
    </xdr:to>
    <xdr:sp macro="" textlink="">
      <xdr:nvSpPr>
        <xdr:cNvPr id="8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900-000055000000}"/>
            </a:ext>
          </a:extLst>
        </xdr:cNvPr>
        <xdr:cNvSpPr/>
      </xdr:nvSpPr>
      <xdr:spPr>
        <a:xfrm>
          <a:off x="133350" y="163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1.1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</a:t>
          </a:r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DO PROJETO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11</xdr:row>
      <xdr:rowOff>0</xdr:rowOff>
    </xdr:from>
    <xdr:to>
      <xdr:col>9</xdr:col>
      <xdr:colOff>17126</xdr:colOff>
      <xdr:row>12</xdr:row>
      <xdr:rowOff>61500</xdr:rowOff>
    </xdr:to>
    <xdr:sp macro="" textlink="">
      <xdr:nvSpPr>
        <xdr:cNvPr id="86" name="Retângulo de cantos arredondados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900-000056000000}"/>
            </a:ext>
          </a:extLst>
        </xdr:cNvPr>
        <xdr:cNvSpPr/>
      </xdr:nvSpPr>
      <xdr:spPr>
        <a:xfrm>
          <a:off x="133350" y="201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1.2. BDI</a:t>
          </a:r>
        </a:p>
      </xdr:txBody>
    </xdr:sp>
    <xdr:clientData/>
  </xdr:twoCellAnchor>
  <xdr:twoCellAnchor editAs="absolute">
    <xdr:from>
      <xdr:col>1</xdr:col>
      <xdr:colOff>9525</xdr:colOff>
      <xdr:row>13</xdr:row>
      <xdr:rowOff>0</xdr:rowOff>
    </xdr:from>
    <xdr:to>
      <xdr:col>9</xdr:col>
      <xdr:colOff>17126</xdr:colOff>
      <xdr:row>14</xdr:row>
      <xdr:rowOff>61500</xdr:rowOff>
    </xdr:to>
    <xdr:sp macro="" textlink="">
      <xdr:nvSpPr>
        <xdr:cNvPr id="87" name="Retângulo de cantos arredondados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900-000057000000}"/>
            </a:ext>
          </a:extLst>
        </xdr:cNvPr>
        <xdr:cNvSpPr/>
      </xdr:nvSpPr>
      <xdr:spPr>
        <a:xfrm>
          <a:off x="133350" y="2400300"/>
          <a:ext cx="2065001" cy="252000"/>
        </a:xfrm>
        <a:prstGeom prst="roundRect">
          <a:avLst/>
        </a:prstGeom>
        <a:solidFill>
          <a:srgbClr val="0000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1.3.</a:t>
          </a:r>
          <a:r>
            <a:rPr lang="pt-BR" sz="900" b="1" baseline="0">
              <a:ln>
                <a:noFill/>
              </a:ln>
              <a:solidFill>
                <a:schemeClr val="bg1"/>
              </a:solidFill>
            </a:rPr>
            <a:t> COTAÇÕES</a:t>
          </a:r>
          <a:endParaRPr lang="pt-BR" sz="900" b="1">
            <a:ln>
              <a:noFill/>
            </a:ln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15</xdr:row>
      <xdr:rowOff>0</xdr:rowOff>
    </xdr:from>
    <xdr:to>
      <xdr:col>9</xdr:col>
      <xdr:colOff>17126</xdr:colOff>
      <xdr:row>16</xdr:row>
      <xdr:rowOff>61500</xdr:rowOff>
    </xdr:to>
    <xdr:sp macro="" textlink="">
      <xdr:nvSpPr>
        <xdr:cNvPr id="88" name="Retângulo de cantos arredondados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0900-000058000000}"/>
            </a:ext>
          </a:extLst>
        </xdr:cNvPr>
        <xdr:cNvSpPr/>
      </xdr:nvSpPr>
      <xdr:spPr>
        <a:xfrm>
          <a:off x="133350" y="2781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1.4.  COMPOSIÇÕES</a:t>
          </a:r>
        </a:p>
      </xdr:txBody>
    </xdr:sp>
    <xdr:clientData/>
  </xdr:twoCellAnchor>
  <xdr:twoCellAnchor editAs="absolute">
    <xdr:from>
      <xdr:col>1</xdr:col>
      <xdr:colOff>9525</xdr:colOff>
      <xdr:row>17</xdr:row>
      <xdr:rowOff>0</xdr:rowOff>
    </xdr:from>
    <xdr:to>
      <xdr:col>9</xdr:col>
      <xdr:colOff>17126</xdr:colOff>
      <xdr:row>18</xdr:row>
      <xdr:rowOff>61500</xdr:rowOff>
    </xdr:to>
    <xdr:sp macro="" textlink="">
      <xdr:nvSpPr>
        <xdr:cNvPr id="89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900-000059000000}"/>
            </a:ext>
          </a:extLst>
        </xdr:cNvPr>
        <xdr:cNvSpPr/>
      </xdr:nvSpPr>
      <xdr:spPr>
        <a:xfrm>
          <a:off x="133350" y="3162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1.5. ORÇAMENTO</a:t>
          </a:r>
        </a:p>
      </xdr:txBody>
    </xdr:sp>
    <xdr:clientData/>
  </xdr:twoCellAnchor>
  <xdr:twoCellAnchor editAs="absolute">
    <xdr:from>
      <xdr:col>1</xdr:col>
      <xdr:colOff>9525</xdr:colOff>
      <xdr:row>19</xdr:row>
      <xdr:rowOff>0</xdr:rowOff>
    </xdr:from>
    <xdr:to>
      <xdr:col>9</xdr:col>
      <xdr:colOff>17126</xdr:colOff>
      <xdr:row>20</xdr:row>
      <xdr:rowOff>61500</xdr:rowOff>
    </xdr:to>
    <xdr:sp macro="" textlink="">
      <xdr:nvSpPr>
        <xdr:cNvPr id="90" name="Retângulo de cantos arredondados 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00000000-0008-0000-0900-00005A000000}"/>
            </a:ext>
          </a:extLst>
        </xdr:cNvPr>
        <xdr:cNvSpPr/>
      </xdr:nvSpPr>
      <xdr:spPr>
        <a:xfrm>
          <a:off x="133350" y="3543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1.6. MEMÓRIA DE CÁLCULO</a:t>
          </a:r>
        </a:p>
      </xdr:txBody>
    </xdr:sp>
    <xdr:clientData/>
  </xdr:twoCellAnchor>
  <xdr:twoCellAnchor editAs="absolute">
    <xdr:from>
      <xdr:col>1</xdr:col>
      <xdr:colOff>9525</xdr:colOff>
      <xdr:row>21</xdr:row>
      <xdr:rowOff>0</xdr:rowOff>
    </xdr:from>
    <xdr:to>
      <xdr:col>9</xdr:col>
      <xdr:colOff>17126</xdr:colOff>
      <xdr:row>22</xdr:row>
      <xdr:rowOff>61500</xdr:rowOff>
    </xdr:to>
    <xdr:sp macro="" textlink="">
      <xdr:nvSpPr>
        <xdr:cNvPr id="91" name="Retângulo de cantos arredondados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00000000-0008-0000-0900-00005B000000}"/>
            </a:ext>
          </a:extLst>
        </xdr:cNvPr>
        <xdr:cNvSpPr/>
      </xdr:nvSpPr>
      <xdr:spPr>
        <a:xfrm>
          <a:off x="133350" y="3924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1.7. CRONOGRAMA</a:t>
          </a:r>
        </a:p>
      </xdr:txBody>
    </xdr:sp>
    <xdr:clientData/>
  </xdr:twoCellAnchor>
  <xdr:twoCellAnchor editAs="absolute">
    <xdr:from>
      <xdr:col>1</xdr:col>
      <xdr:colOff>9525</xdr:colOff>
      <xdr:row>23</xdr:row>
      <xdr:rowOff>0</xdr:rowOff>
    </xdr:from>
    <xdr:to>
      <xdr:col>9</xdr:col>
      <xdr:colOff>17126</xdr:colOff>
      <xdr:row>24</xdr:row>
      <xdr:rowOff>61500</xdr:rowOff>
    </xdr:to>
    <xdr:sp macro="" textlink="">
      <xdr:nvSpPr>
        <xdr:cNvPr id="92" name="Retângulo de cantos arredondados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00000000-0008-0000-0900-00005C000000}"/>
            </a:ext>
          </a:extLst>
        </xdr:cNvPr>
        <xdr:cNvSpPr/>
      </xdr:nvSpPr>
      <xdr:spPr>
        <a:xfrm>
          <a:off x="133350" y="4305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1.8. LOCALIZAÇÃO</a:t>
          </a:r>
        </a:p>
      </xdr:txBody>
    </xdr:sp>
    <xdr:clientData/>
  </xdr:twoCellAnchor>
  <xdr:twoCellAnchor editAs="absolute">
    <xdr:from>
      <xdr:col>1</xdr:col>
      <xdr:colOff>9525</xdr:colOff>
      <xdr:row>25</xdr:row>
      <xdr:rowOff>0</xdr:rowOff>
    </xdr:from>
    <xdr:to>
      <xdr:col>9</xdr:col>
      <xdr:colOff>17126</xdr:colOff>
      <xdr:row>26</xdr:row>
      <xdr:rowOff>61500</xdr:rowOff>
    </xdr:to>
    <xdr:sp macro="[0]!Imprimir" textlink="">
      <xdr:nvSpPr>
        <xdr:cNvPr id="93" name="Retângulo de cantos arredondados 10">
          <a:extLst>
            <a:ext uri="{FF2B5EF4-FFF2-40B4-BE49-F238E27FC236}">
              <a16:creationId xmlns:a16="http://schemas.microsoft.com/office/drawing/2014/main" xmlns="" id="{00000000-0008-0000-0900-00005D000000}"/>
            </a:ext>
          </a:extLst>
        </xdr:cNvPr>
        <xdr:cNvSpPr/>
      </xdr:nvSpPr>
      <xdr:spPr>
        <a:xfrm>
          <a:off x="133350" y="4686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1.9. IMPRESSÃO DO PROJETO</a:t>
          </a:r>
        </a:p>
      </xdr:txBody>
    </xdr:sp>
    <xdr:clientData/>
  </xdr:twoCellAnchor>
  <xdr:twoCellAnchor editAs="absolute">
    <xdr:from>
      <xdr:col>1</xdr:col>
      <xdr:colOff>9525</xdr:colOff>
      <xdr:row>27</xdr:row>
      <xdr:rowOff>0</xdr:rowOff>
    </xdr:from>
    <xdr:to>
      <xdr:col>9</xdr:col>
      <xdr:colOff>17125</xdr:colOff>
      <xdr:row>28</xdr:row>
      <xdr:rowOff>97500</xdr:rowOff>
    </xdr:to>
    <xdr:sp macro="" textlink="">
      <xdr:nvSpPr>
        <xdr:cNvPr id="94" name="Retângulo 93">
          <a:extLst>
            <a:ext uri="{FF2B5EF4-FFF2-40B4-BE49-F238E27FC236}">
              <a16:creationId xmlns:a16="http://schemas.microsoft.com/office/drawing/2014/main" xmlns="" id="{00000000-0008-0000-0900-00005E000000}"/>
            </a:ext>
          </a:extLst>
        </xdr:cNvPr>
        <xdr:cNvSpPr/>
      </xdr:nvSpPr>
      <xdr:spPr>
        <a:xfrm>
          <a:off x="133350" y="506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2. LICITAÇÃO</a:t>
          </a:r>
        </a:p>
      </xdr:txBody>
    </xdr:sp>
    <xdr:clientData/>
  </xdr:twoCellAnchor>
  <xdr:twoCellAnchor editAs="absolute">
    <xdr:from>
      <xdr:col>1</xdr:col>
      <xdr:colOff>9525</xdr:colOff>
      <xdr:row>29</xdr:row>
      <xdr:rowOff>0</xdr:rowOff>
    </xdr:from>
    <xdr:to>
      <xdr:col>9</xdr:col>
      <xdr:colOff>17126</xdr:colOff>
      <xdr:row>30</xdr:row>
      <xdr:rowOff>61500</xdr:rowOff>
    </xdr:to>
    <xdr:sp macro="" textlink="">
      <xdr:nvSpPr>
        <xdr:cNvPr id="9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900-00005F000000}"/>
            </a:ext>
          </a:extLst>
        </xdr:cNvPr>
        <xdr:cNvSpPr/>
      </xdr:nvSpPr>
      <xdr:spPr>
        <a:xfrm>
          <a:off x="133350" y="5448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DA LICITAÇÃO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31</xdr:row>
      <xdr:rowOff>0</xdr:rowOff>
    </xdr:from>
    <xdr:to>
      <xdr:col>9</xdr:col>
      <xdr:colOff>17126</xdr:colOff>
      <xdr:row>32</xdr:row>
      <xdr:rowOff>61500</xdr:rowOff>
    </xdr:to>
    <xdr:sp macro="" textlink="">
      <xdr:nvSpPr>
        <xdr:cNvPr id="9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900-000060000000}"/>
            </a:ext>
          </a:extLst>
        </xdr:cNvPr>
        <xdr:cNvSpPr/>
      </xdr:nvSpPr>
      <xdr:spPr>
        <a:xfrm>
          <a:off x="133350" y="5829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2.2. ORÇAMENTO</a:t>
          </a:r>
        </a:p>
      </xdr:txBody>
    </xdr:sp>
    <xdr:clientData/>
  </xdr:twoCellAnchor>
  <xdr:twoCellAnchor editAs="absolute">
    <xdr:from>
      <xdr:col>1</xdr:col>
      <xdr:colOff>9525</xdr:colOff>
      <xdr:row>33</xdr:row>
      <xdr:rowOff>0</xdr:rowOff>
    </xdr:from>
    <xdr:to>
      <xdr:col>9</xdr:col>
      <xdr:colOff>17126</xdr:colOff>
      <xdr:row>34</xdr:row>
      <xdr:rowOff>61500</xdr:rowOff>
    </xdr:to>
    <xdr:sp macro="" textlink="">
      <xdr:nvSpPr>
        <xdr:cNvPr id="9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900-000061000000}"/>
            </a:ext>
          </a:extLst>
        </xdr:cNvPr>
        <xdr:cNvSpPr/>
      </xdr:nvSpPr>
      <xdr:spPr>
        <a:xfrm>
          <a:off x="133350" y="6210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2.3. CRONOGRAMA</a:t>
          </a:r>
        </a:p>
      </xdr:txBody>
    </xdr:sp>
    <xdr:clientData/>
  </xdr:twoCellAnchor>
  <xdr:twoCellAnchor editAs="absolute">
    <xdr:from>
      <xdr:col>1</xdr:col>
      <xdr:colOff>9525</xdr:colOff>
      <xdr:row>35</xdr:row>
      <xdr:rowOff>0</xdr:rowOff>
    </xdr:from>
    <xdr:to>
      <xdr:col>9</xdr:col>
      <xdr:colOff>17126</xdr:colOff>
      <xdr:row>36</xdr:row>
      <xdr:rowOff>61500</xdr:rowOff>
    </xdr:to>
    <xdr:sp macro="" textlink="">
      <xdr:nvSpPr>
        <xdr:cNvPr id="9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900-000062000000}"/>
            </a:ext>
          </a:extLst>
        </xdr:cNvPr>
        <xdr:cNvSpPr/>
      </xdr:nvSpPr>
      <xdr:spPr>
        <a:xfrm>
          <a:off x="133350" y="6591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2.4. LOCALIZAÇÃO</a:t>
          </a:r>
        </a:p>
      </xdr:txBody>
    </xdr:sp>
    <xdr:clientData/>
  </xdr:twoCellAnchor>
  <xdr:twoCellAnchor editAs="absolute">
    <xdr:from>
      <xdr:col>1</xdr:col>
      <xdr:colOff>9525</xdr:colOff>
      <xdr:row>37</xdr:row>
      <xdr:rowOff>0</xdr:rowOff>
    </xdr:from>
    <xdr:to>
      <xdr:col>9</xdr:col>
      <xdr:colOff>17126</xdr:colOff>
      <xdr:row>38</xdr:row>
      <xdr:rowOff>61500</xdr:rowOff>
    </xdr:to>
    <xdr:sp macro="" textlink="">
      <xdr:nvSpPr>
        <xdr:cNvPr id="9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900-000063000000}"/>
            </a:ext>
          </a:extLst>
        </xdr:cNvPr>
        <xdr:cNvSpPr/>
      </xdr:nvSpPr>
      <xdr:spPr>
        <a:xfrm>
          <a:off x="133350" y="697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2.5. IMPRESSÃO DA LICITAÇÃO</a:t>
          </a:r>
        </a:p>
      </xdr:txBody>
    </xdr:sp>
    <xdr:clientData/>
  </xdr:twoCellAnchor>
  <xdr:twoCellAnchor editAs="absolute">
    <xdr:from>
      <xdr:col>1</xdr:col>
      <xdr:colOff>9525</xdr:colOff>
      <xdr:row>39</xdr:row>
      <xdr:rowOff>0</xdr:rowOff>
    </xdr:from>
    <xdr:to>
      <xdr:col>9</xdr:col>
      <xdr:colOff>17125</xdr:colOff>
      <xdr:row>40</xdr:row>
      <xdr:rowOff>97500</xdr:rowOff>
    </xdr:to>
    <xdr:sp macro="" textlink="">
      <xdr:nvSpPr>
        <xdr:cNvPr id="100" name="Retângulo 99">
          <a:extLst>
            <a:ext uri="{FF2B5EF4-FFF2-40B4-BE49-F238E27FC236}">
              <a16:creationId xmlns:a16="http://schemas.microsoft.com/office/drawing/2014/main" xmlns="" id="{00000000-0008-0000-0900-000064000000}"/>
            </a:ext>
          </a:extLst>
        </xdr:cNvPr>
        <xdr:cNvSpPr/>
      </xdr:nvSpPr>
      <xdr:spPr>
        <a:xfrm>
          <a:off x="133350" y="7353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3.</a:t>
          </a:r>
          <a:r>
            <a:rPr lang="pt-BR" sz="1400" b="1" baseline="0">
              <a:ln>
                <a:noFill/>
              </a:ln>
              <a:solidFill>
                <a:schemeClr val="bg1"/>
              </a:solidFill>
              <a:effectLst/>
            </a:rPr>
            <a:t> </a:t>
          </a:r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MEDIÇÃO</a:t>
          </a:r>
        </a:p>
      </xdr:txBody>
    </xdr:sp>
    <xdr:clientData/>
  </xdr:twoCellAnchor>
  <xdr:twoCellAnchor editAs="absolute">
    <xdr:from>
      <xdr:col>1</xdr:col>
      <xdr:colOff>9525</xdr:colOff>
      <xdr:row>41</xdr:row>
      <xdr:rowOff>0</xdr:rowOff>
    </xdr:from>
    <xdr:to>
      <xdr:col>9</xdr:col>
      <xdr:colOff>17126</xdr:colOff>
      <xdr:row>42</xdr:row>
      <xdr:rowOff>61500</xdr:rowOff>
    </xdr:to>
    <xdr:sp macro="" textlink="">
      <xdr:nvSpPr>
        <xdr:cNvPr id="10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900-000065000000}"/>
            </a:ext>
          </a:extLst>
        </xdr:cNvPr>
        <xdr:cNvSpPr/>
      </xdr:nvSpPr>
      <xdr:spPr>
        <a:xfrm>
          <a:off x="133350" y="773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DA MEDIÇÃO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43</xdr:row>
      <xdr:rowOff>0</xdr:rowOff>
    </xdr:from>
    <xdr:to>
      <xdr:col>9</xdr:col>
      <xdr:colOff>17126</xdr:colOff>
      <xdr:row>44</xdr:row>
      <xdr:rowOff>61500</xdr:rowOff>
    </xdr:to>
    <xdr:sp macro="" textlink="">
      <xdr:nvSpPr>
        <xdr:cNvPr id="102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900-000066000000}"/>
            </a:ext>
          </a:extLst>
        </xdr:cNvPr>
        <xdr:cNvSpPr/>
      </xdr:nvSpPr>
      <xdr:spPr>
        <a:xfrm>
          <a:off x="133350" y="811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3.2. MEDIÇÃO</a:t>
          </a:r>
        </a:p>
      </xdr:txBody>
    </xdr:sp>
    <xdr:clientData/>
  </xdr:twoCellAnchor>
  <xdr:twoCellAnchor editAs="absolute">
    <xdr:from>
      <xdr:col>1</xdr:col>
      <xdr:colOff>9525</xdr:colOff>
      <xdr:row>45</xdr:row>
      <xdr:rowOff>0</xdr:rowOff>
    </xdr:from>
    <xdr:to>
      <xdr:col>9</xdr:col>
      <xdr:colOff>17126</xdr:colOff>
      <xdr:row>46</xdr:row>
      <xdr:rowOff>61500</xdr:rowOff>
    </xdr:to>
    <xdr:sp macro="" textlink="">
      <xdr:nvSpPr>
        <xdr:cNvPr id="10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900-000067000000}"/>
            </a:ext>
          </a:extLst>
        </xdr:cNvPr>
        <xdr:cNvSpPr/>
      </xdr:nvSpPr>
      <xdr:spPr>
        <a:xfrm>
          <a:off x="133350" y="849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3.3. LOCALIZAÇÃO</a:t>
          </a:r>
        </a:p>
      </xdr:txBody>
    </xdr:sp>
    <xdr:clientData/>
  </xdr:twoCellAnchor>
  <xdr:twoCellAnchor editAs="absolute">
    <xdr:from>
      <xdr:col>1</xdr:col>
      <xdr:colOff>9525</xdr:colOff>
      <xdr:row>47</xdr:row>
      <xdr:rowOff>0</xdr:rowOff>
    </xdr:from>
    <xdr:to>
      <xdr:col>9</xdr:col>
      <xdr:colOff>17126</xdr:colOff>
      <xdr:row>48</xdr:row>
      <xdr:rowOff>61500</xdr:rowOff>
    </xdr:to>
    <xdr:sp macro="" textlink="">
      <xdr:nvSpPr>
        <xdr:cNvPr id="10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900-000068000000}"/>
            </a:ext>
          </a:extLst>
        </xdr:cNvPr>
        <xdr:cNvSpPr/>
      </xdr:nvSpPr>
      <xdr:spPr>
        <a:xfrm>
          <a:off x="133350" y="8877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3.4. IMPRESSÃO DA MEDIÇÃO</a:t>
          </a:r>
        </a:p>
      </xdr:txBody>
    </xdr:sp>
    <xdr:clientData/>
  </xdr:twoCellAnchor>
  <xdr:twoCellAnchor editAs="absolute">
    <xdr:from>
      <xdr:col>1</xdr:col>
      <xdr:colOff>9525</xdr:colOff>
      <xdr:row>49</xdr:row>
      <xdr:rowOff>0</xdr:rowOff>
    </xdr:from>
    <xdr:to>
      <xdr:col>9</xdr:col>
      <xdr:colOff>17125</xdr:colOff>
      <xdr:row>50</xdr:row>
      <xdr:rowOff>97500</xdr:rowOff>
    </xdr:to>
    <xdr:sp macro="" textlink="">
      <xdr:nvSpPr>
        <xdr:cNvPr id="105" name="Retângulo 104">
          <a:extLst>
            <a:ext uri="{FF2B5EF4-FFF2-40B4-BE49-F238E27FC236}">
              <a16:creationId xmlns:a16="http://schemas.microsoft.com/office/drawing/2014/main" xmlns="" id="{00000000-0008-0000-0900-000069000000}"/>
            </a:ext>
          </a:extLst>
        </xdr:cNvPr>
        <xdr:cNvSpPr/>
      </xdr:nvSpPr>
      <xdr:spPr>
        <a:xfrm>
          <a:off x="133350" y="9258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4. ADITIVO</a:t>
          </a:r>
        </a:p>
      </xdr:txBody>
    </xdr:sp>
    <xdr:clientData/>
  </xdr:twoCellAnchor>
  <xdr:twoCellAnchor editAs="absolute">
    <xdr:from>
      <xdr:col>1</xdr:col>
      <xdr:colOff>9525</xdr:colOff>
      <xdr:row>51</xdr:row>
      <xdr:rowOff>0</xdr:rowOff>
    </xdr:from>
    <xdr:to>
      <xdr:col>9</xdr:col>
      <xdr:colOff>17126</xdr:colOff>
      <xdr:row>52</xdr:row>
      <xdr:rowOff>61500</xdr:rowOff>
    </xdr:to>
    <xdr:sp macro="" textlink="">
      <xdr:nvSpPr>
        <xdr:cNvPr id="10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900-00006A000000}"/>
            </a:ext>
          </a:extLst>
        </xdr:cNvPr>
        <xdr:cNvSpPr/>
      </xdr:nvSpPr>
      <xdr:spPr>
        <a:xfrm>
          <a:off x="133350" y="9639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DO ADITIVO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53</xdr:row>
      <xdr:rowOff>0</xdr:rowOff>
    </xdr:from>
    <xdr:to>
      <xdr:col>9</xdr:col>
      <xdr:colOff>17126</xdr:colOff>
      <xdr:row>54</xdr:row>
      <xdr:rowOff>61500</xdr:rowOff>
    </xdr:to>
    <xdr:sp macro="" textlink="">
      <xdr:nvSpPr>
        <xdr:cNvPr id="10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900-00006B000000}"/>
            </a:ext>
          </a:extLst>
        </xdr:cNvPr>
        <xdr:cNvSpPr/>
      </xdr:nvSpPr>
      <xdr:spPr>
        <a:xfrm>
          <a:off x="133350" y="10020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4.2. COTAÇÕES</a:t>
          </a:r>
        </a:p>
      </xdr:txBody>
    </xdr:sp>
    <xdr:clientData/>
  </xdr:twoCellAnchor>
  <xdr:twoCellAnchor editAs="absolute">
    <xdr:from>
      <xdr:col>1</xdr:col>
      <xdr:colOff>9525</xdr:colOff>
      <xdr:row>55</xdr:row>
      <xdr:rowOff>0</xdr:rowOff>
    </xdr:from>
    <xdr:to>
      <xdr:col>9</xdr:col>
      <xdr:colOff>17126</xdr:colOff>
      <xdr:row>56</xdr:row>
      <xdr:rowOff>61500</xdr:rowOff>
    </xdr:to>
    <xdr:sp macro="" textlink="">
      <xdr:nvSpPr>
        <xdr:cNvPr id="10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900-00006C000000}"/>
            </a:ext>
          </a:extLst>
        </xdr:cNvPr>
        <xdr:cNvSpPr/>
      </xdr:nvSpPr>
      <xdr:spPr>
        <a:xfrm>
          <a:off x="133350" y="10401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4.3.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COMPOSIÇÕES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57</xdr:row>
      <xdr:rowOff>0</xdr:rowOff>
    </xdr:from>
    <xdr:to>
      <xdr:col>9</xdr:col>
      <xdr:colOff>17126</xdr:colOff>
      <xdr:row>58</xdr:row>
      <xdr:rowOff>61500</xdr:rowOff>
    </xdr:to>
    <xdr:sp macro="" textlink="">
      <xdr:nvSpPr>
        <xdr:cNvPr id="10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900-00006D000000}"/>
            </a:ext>
          </a:extLst>
        </xdr:cNvPr>
        <xdr:cNvSpPr/>
      </xdr:nvSpPr>
      <xdr:spPr>
        <a:xfrm>
          <a:off x="133350" y="1078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4.4.  ORÇAMENTO</a:t>
          </a:r>
        </a:p>
      </xdr:txBody>
    </xdr:sp>
    <xdr:clientData/>
  </xdr:twoCellAnchor>
  <xdr:twoCellAnchor editAs="absolute">
    <xdr:from>
      <xdr:col>1</xdr:col>
      <xdr:colOff>9525</xdr:colOff>
      <xdr:row>59</xdr:row>
      <xdr:rowOff>0</xdr:rowOff>
    </xdr:from>
    <xdr:to>
      <xdr:col>9</xdr:col>
      <xdr:colOff>17126</xdr:colOff>
      <xdr:row>60</xdr:row>
      <xdr:rowOff>61500</xdr:rowOff>
    </xdr:to>
    <xdr:sp macro="" textlink="">
      <xdr:nvSpPr>
        <xdr:cNvPr id="110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900-00006E000000}"/>
            </a:ext>
          </a:extLst>
        </xdr:cNvPr>
        <xdr:cNvSpPr/>
      </xdr:nvSpPr>
      <xdr:spPr>
        <a:xfrm>
          <a:off x="133350" y="11163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4.5. MEMÓRIA DE CÁLCULO</a:t>
          </a:r>
        </a:p>
      </xdr:txBody>
    </xdr:sp>
    <xdr:clientData/>
  </xdr:twoCellAnchor>
  <xdr:twoCellAnchor editAs="absolute">
    <xdr:from>
      <xdr:col>1</xdr:col>
      <xdr:colOff>9525</xdr:colOff>
      <xdr:row>61</xdr:row>
      <xdr:rowOff>0</xdr:rowOff>
    </xdr:from>
    <xdr:to>
      <xdr:col>9</xdr:col>
      <xdr:colOff>17126</xdr:colOff>
      <xdr:row>62</xdr:row>
      <xdr:rowOff>61500</xdr:rowOff>
    </xdr:to>
    <xdr:sp macro="" textlink="">
      <xdr:nvSpPr>
        <xdr:cNvPr id="11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900-00006F000000}"/>
            </a:ext>
          </a:extLst>
        </xdr:cNvPr>
        <xdr:cNvSpPr/>
      </xdr:nvSpPr>
      <xdr:spPr>
        <a:xfrm>
          <a:off x="133350" y="1154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4.6. CRONOGRAMA</a:t>
          </a:r>
        </a:p>
      </xdr:txBody>
    </xdr:sp>
    <xdr:clientData/>
  </xdr:twoCellAnchor>
  <xdr:twoCellAnchor editAs="absolute">
    <xdr:from>
      <xdr:col>1</xdr:col>
      <xdr:colOff>9525</xdr:colOff>
      <xdr:row>63</xdr:row>
      <xdr:rowOff>0</xdr:rowOff>
    </xdr:from>
    <xdr:to>
      <xdr:col>9</xdr:col>
      <xdr:colOff>17126</xdr:colOff>
      <xdr:row>64</xdr:row>
      <xdr:rowOff>61500</xdr:rowOff>
    </xdr:to>
    <xdr:sp macro="" textlink="">
      <xdr:nvSpPr>
        <xdr:cNvPr id="112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900-000070000000}"/>
            </a:ext>
          </a:extLst>
        </xdr:cNvPr>
        <xdr:cNvSpPr/>
      </xdr:nvSpPr>
      <xdr:spPr>
        <a:xfrm>
          <a:off x="133350" y="1192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4.7. LOCALIZAÇÃO</a:t>
          </a:r>
        </a:p>
      </xdr:txBody>
    </xdr:sp>
    <xdr:clientData/>
  </xdr:twoCellAnchor>
  <xdr:twoCellAnchor editAs="absolute">
    <xdr:from>
      <xdr:col>1</xdr:col>
      <xdr:colOff>9525</xdr:colOff>
      <xdr:row>65</xdr:row>
      <xdr:rowOff>0</xdr:rowOff>
    </xdr:from>
    <xdr:to>
      <xdr:col>9</xdr:col>
      <xdr:colOff>17126</xdr:colOff>
      <xdr:row>66</xdr:row>
      <xdr:rowOff>61500</xdr:rowOff>
    </xdr:to>
    <xdr:sp macro="" textlink="">
      <xdr:nvSpPr>
        <xdr:cNvPr id="11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900-000071000000}"/>
            </a:ext>
          </a:extLst>
        </xdr:cNvPr>
        <xdr:cNvSpPr/>
      </xdr:nvSpPr>
      <xdr:spPr>
        <a:xfrm>
          <a:off x="133350" y="1230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4.8. IMPRESSÃO DO ADITIVO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9523</xdr:colOff>
      <xdr:row>5</xdr:row>
      <xdr:rowOff>0</xdr:rowOff>
    </xdr:from>
    <xdr:to>
      <xdr:col>12</xdr:col>
      <xdr:colOff>695324</xdr:colOff>
      <xdr:row>6</xdr:row>
      <xdr:rowOff>61500</xdr:rowOff>
    </xdr:to>
    <xdr:sp macro="[0]!AddLocalizacao" textlink="">
      <xdr:nvSpPr>
        <xdr:cNvPr id="33" name="Retângulo 32">
          <a:extLst>
            <a:ext uri="{FF2B5EF4-FFF2-40B4-BE49-F238E27FC236}">
              <a16:creationId xmlns:a16="http://schemas.microsoft.com/office/drawing/2014/main" xmlns="" id="{00000000-0008-0000-0A00-000021000000}"/>
            </a:ext>
          </a:extLst>
        </xdr:cNvPr>
        <xdr:cNvSpPr/>
      </xdr:nvSpPr>
      <xdr:spPr>
        <a:xfrm>
          <a:off x="2438398" y="876300"/>
          <a:ext cx="1371601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Adicionar Localização</a:t>
          </a:r>
        </a:p>
      </xdr:txBody>
    </xdr:sp>
    <xdr:clientData fPrintsWithSheet="0"/>
  </xdr:twoCellAnchor>
  <xdr:twoCellAnchor editAs="absolute">
    <xdr:from>
      <xdr:col>12</xdr:col>
      <xdr:colOff>733425</xdr:colOff>
      <xdr:row>5</xdr:row>
      <xdr:rowOff>0</xdr:rowOff>
    </xdr:from>
    <xdr:to>
      <xdr:col>12</xdr:col>
      <xdr:colOff>2065425</xdr:colOff>
      <xdr:row>6</xdr:row>
      <xdr:rowOff>61500</xdr:rowOff>
    </xdr:to>
    <xdr:sp macro="[0]!AltLocalizacao" textlink="">
      <xdr:nvSpPr>
        <xdr:cNvPr id="34" name="Retângulo 33">
          <a:extLst>
            <a:ext uri="{FF2B5EF4-FFF2-40B4-BE49-F238E27FC236}">
              <a16:creationId xmlns:a16="http://schemas.microsoft.com/office/drawing/2014/main" xmlns="" id="{00000000-0008-0000-0A00-000022000000}"/>
            </a:ext>
          </a:extLst>
        </xdr:cNvPr>
        <xdr:cNvSpPr/>
      </xdr:nvSpPr>
      <xdr:spPr>
        <a:xfrm>
          <a:off x="3848100" y="876300"/>
          <a:ext cx="13320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Alterar Localização</a:t>
          </a:r>
        </a:p>
      </xdr:txBody>
    </xdr:sp>
    <xdr:clientData fPrintsWithSheet="0"/>
  </xdr:twoCellAnchor>
  <xdr:twoCellAnchor editAs="absolute">
    <xdr:from>
      <xdr:col>12</xdr:col>
      <xdr:colOff>2105024</xdr:colOff>
      <xdr:row>5</xdr:row>
      <xdr:rowOff>0</xdr:rowOff>
    </xdr:from>
    <xdr:to>
      <xdr:col>16</xdr:col>
      <xdr:colOff>933449</xdr:colOff>
      <xdr:row>6</xdr:row>
      <xdr:rowOff>61500</xdr:rowOff>
    </xdr:to>
    <xdr:sp macro="[0]!ExcLocalizacao" textlink="">
      <xdr:nvSpPr>
        <xdr:cNvPr id="35" name="Retângulo 34">
          <a:extLst>
            <a:ext uri="{FF2B5EF4-FFF2-40B4-BE49-F238E27FC236}">
              <a16:creationId xmlns:a16="http://schemas.microsoft.com/office/drawing/2014/main" xmlns="" id="{00000000-0008-0000-0A00-000023000000}"/>
            </a:ext>
          </a:extLst>
        </xdr:cNvPr>
        <xdr:cNvSpPr/>
      </xdr:nvSpPr>
      <xdr:spPr>
        <a:xfrm>
          <a:off x="5219699" y="876300"/>
          <a:ext cx="1209675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Excluir Localização</a:t>
          </a:r>
        </a:p>
      </xdr:txBody>
    </xdr:sp>
    <xdr:clientData fPrintsWithSheet="0"/>
  </xdr:twoCellAnchor>
  <xdr:twoCellAnchor editAs="absolute">
    <xdr:from>
      <xdr:col>1</xdr:col>
      <xdr:colOff>12111</xdr:colOff>
      <xdr:row>1</xdr:row>
      <xdr:rowOff>19050</xdr:rowOff>
    </xdr:from>
    <xdr:to>
      <xdr:col>8</xdr:col>
      <xdr:colOff>191886</xdr:colOff>
      <xdr:row>4</xdr:row>
      <xdr:rowOff>64668</xdr:rowOff>
    </xdr:to>
    <xdr:pic>
      <xdr:nvPicPr>
        <xdr:cNvPr id="36" name="Imagem 35">
          <a:extLst>
            <a:ext uri="{FF2B5EF4-FFF2-40B4-BE49-F238E27FC236}">
              <a16:creationId xmlns:a16="http://schemas.microsoft.com/office/drawing/2014/main" xmlns="" id="{00000000-0008-0000-0A00-00002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135936" y="133350"/>
          <a:ext cx="1980000" cy="617118"/>
        </a:xfrm>
        <a:prstGeom prst="rect">
          <a:avLst/>
        </a:prstGeom>
      </xdr:spPr>
    </xdr:pic>
    <xdr:clientData/>
  </xdr:twoCellAnchor>
  <xdr:twoCellAnchor editAs="absolute">
    <xdr:from>
      <xdr:col>0</xdr:col>
      <xdr:colOff>114300</xdr:colOff>
      <xdr:row>5</xdr:row>
      <xdr:rowOff>0</xdr:rowOff>
    </xdr:from>
    <xdr:to>
      <xdr:col>9</xdr:col>
      <xdr:colOff>17625</xdr:colOff>
      <xdr:row>6</xdr:row>
      <xdr:rowOff>61500</xdr:rowOff>
    </xdr:to>
    <xdr:grpSp>
      <xdr:nvGrpSpPr>
        <xdr:cNvPr id="67" name="Agrupar 35">
          <a:extLst>
            <a:ext uri="{FF2B5EF4-FFF2-40B4-BE49-F238E27FC236}">
              <a16:creationId xmlns:a16="http://schemas.microsoft.com/office/drawing/2014/main" xmlns="" id="{00000000-0008-0000-0A00-000043000000}"/>
            </a:ext>
          </a:extLst>
        </xdr:cNvPr>
        <xdr:cNvGrpSpPr/>
      </xdr:nvGrpSpPr>
      <xdr:grpSpPr>
        <a:xfrm>
          <a:off x="114300" y="876300"/>
          <a:ext cx="2084550" cy="252000"/>
          <a:chOff x="106950" y="876300"/>
          <a:chExt cx="2408400" cy="252000"/>
        </a:xfrm>
      </xdr:grpSpPr>
      <xdr:sp macro="" textlink="">
        <xdr:nvSpPr>
          <xdr:cNvPr id="68" name="Retângulo de cantos arredondados 67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xmlns="" id="{00000000-0008-0000-0A00-000044000000}"/>
              </a:ext>
            </a:extLst>
          </xdr:cNvPr>
          <xdr:cNvSpPr/>
        </xdr:nvSpPr>
        <xdr:spPr>
          <a:xfrm>
            <a:off x="106950" y="876300"/>
            <a:ext cx="2408400" cy="252000"/>
          </a:xfrm>
          <a:prstGeom prst="roundRect">
            <a:avLst/>
          </a:prstGeom>
          <a:solidFill>
            <a:srgbClr val="FF0000"/>
          </a:solidFill>
          <a:ln w="9525">
            <a:solidFill>
              <a:schemeClr val="bg1"/>
            </a:solidFill>
          </a:ln>
          <a:scene3d>
            <a:camera prst="orthographicFront"/>
            <a:lightRig rig="threePt" dir="t"/>
          </a:scene3d>
          <a:sp3d>
            <a:bevelT w="38100" h="25400"/>
            <a:bevelB w="38100" h="254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1200" b="1">
                <a:ln>
                  <a:noFill/>
                </a:ln>
                <a:solidFill>
                  <a:schemeClr val="bg1"/>
                </a:solidFill>
              </a:rPr>
              <a:t>MENU INICIAL </a:t>
            </a:r>
          </a:p>
        </xdr:txBody>
      </xdr:sp>
      <xdr:sp macro="" textlink="">
        <xdr:nvSpPr>
          <xdr:cNvPr id="69" name="Seta para a esquerda 68">
            <a:extLst>
              <a:ext uri="{FF2B5EF4-FFF2-40B4-BE49-F238E27FC236}">
                <a16:creationId xmlns:a16="http://schemas.microsoft.com/office/drawing/2014/main" xmlns="" id="{00000000-0008-0000-0A00-000045000000}"/>
              </a:ext>
            </a:extLst>
          </xdr:cNvPr>
          <xdr:cNvSpPr/>
        </xdr:nvSpPr>
        <xdr:spPr>
          <a:xfrm>
            <a:off x="169633" y="914400"/>
            <a:ext cx="218945" cy="180000"/>
          </a:xfrm>
          <a:prstGeom prst="leftArrow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pt-BR" sz="1100">
              <a:ln>
                <a:solidFill>
                  <a:schemeClr val="bg1"/>
                </a:solidFill>
              </a:ln>
            </a:endParaRPr>
          </a:p>
        </xdr:txBody>
      </xdr:sp>
    </xdr:grpSp>
    <xdr:clientData/>
  </xdr:twoCellAnchor>
  <xdr:twoCellAnchor editAs="absolute">
    <xdr:from>
      <xdr:col>1</xdr:col>
      <xdr:colOff>9525</xdr:colOff>
      <xdr:row>7</xdr:row>
      <xdr:rowOff>0</xdr:rowOff>
    </xdr:from>
    <xdr:to>
      <xdr:col>9</xdr:col>
      <xdr:colOff>17125</xdr:colOff>
      <xdr:row>8</xdr:row>
      <xdr:rowOff>97500</xdr:rowOff>
    </xdr:to>
    <xdr:sp macro="" textlink="">
      <xdr:nvSpPr>
        <xdr:cNvPr id="70" name="Retângulo 69">
          <a:extLst>
            <a:ext uri="{FF2B5EF4-FFF2-40B4-BE49-F238E27FC236}">
              <a16:creationId xmlns:a16="http://schemas.microsoft.com/office/drawing/2014/main" xmlns="" id="{00000000-0008-0000-0A00-000046000000}"/>
            </a:ext>
          </a:extLst>
        </xdr:cNvPr>
        <xdr:cNvSpPr/>
      </xdr:nvSpPr>
      <xdr:spPr>
        <a:xfrm>
          <a:off x="133350" y="125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1. PROJETO</a:t>
          </a:r>
        </a:p>
      </xdr:txBody>
    </xdr:sp>
    <xdr:clientData/>
  </xdr:twoCellAnchor>
  <xdr:twoCellAnchor editAs="absolute">
    <xdr:from>
      <xdr:col>1</xdr:col>
      <xdr:colOff>9525</xdr:colOff>
      <xdr:row>9</xdr:row>
      <xdr:rowOff>0</xdr:rowOff>
    </xdr:from>
    <xdr:to>
      <xdr:col>9</xdr:col>
      <xdr:colOff>17126</xdr:colOff>
      <xdr:row>10</xdr:row>
      <xdr:rowOff>61500</xdr:rowOff>
    </xdr:to>
    <xdr:sp macro="" textlink="">
      <xdr:nvSpPr>
        <xdr:cNvPr id="7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A00-000047000000}"/>
            </a:ext>
          </a:extLst>
        </xdr:cNvPr>
        <xdr:cNvSpPr/>
      </xdr:nvSpPr>
      <xdr:spPr>
        <a:xfrm>
          <a:off x="133350" y="163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1.1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</a:t>
          </a:r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DO PROJETO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11</xdr:row>
      <xdr:rowOff>0</xdr:rowOff>
    </xdr:from>
    <xdr:to>
      <xdr:col>9</xdr:col>
      <xdr:colOff>17126</xdr:colOff>
      <xdr:row>12</xdr:row>
      <xdr:rowOff>61500</xdr:rowOff>
    </xdr:to>
    <xdr:sp macro="" textlink="">
      <xdr:nvSpPr>
        <xdr:cNvPr id="72" name="Retângulo de cantos arredondados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A00-000048000000}"/>
            </a:ext>
          </a:extLst>
        </xdr:cNvPr>
        <xdr:cNvSpPr/>
      </xdr:nvSpPr>
      <xdr:spPr>
        <a:xfrm>
          <a:off x="133350" y="201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1.2. BDI</a:t>
          </a:r>
        </a:p>
      </xdr:txBody>
    </xdr:sp>
    <xdr:clientData/>
  </xdr:twoCellAnchor>
  <xdr:twoCellAnchor editAs="absolute">
    <xdr:from>
      <xdr:col>1</xdr:col>
      <xdr:colOff>9525</xdr:colOff>
      <xdr:row>13</xdr:row>
      <xdr:rowOff>0</xdr:rowOff>
    </xdr:from>
    <xdr:to>
      <xdr:col>9</xdr:col>
      <xdr:colOff>17126</xdr:colOff>
      <xdr:row>14</xdr:row>
      <xdr:rowOff>61500</xdr:rowOff>
    </xdr:to>
    <xdr:sp macro="" textlink="">
      <xdr:nvSpPr>
        <xdr:cNvPr id="73" name="Retângulo de cantos arredondados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A00-000049000000}"/>
            </a:ext>
          </a:extLst>
        </xdr:cNvPr>
        <xdr:cNvSpPr/>
      </xdr:nvSpPr>
      <xdr:spPr>
        <a:xfrm>
          <a:off x="133350" y="2400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1.3.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COTAÇÕES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15</xdr:row>
      <xdr:rowOff>0</xdr:rowOff>
    </xdr:from>
    <xdr:to>
      <xdr:col>9</xdr:col>
      <xdr:colOff>17126</xdr:colOff>
      <xdr:row>16</xdr:row>
      <xdr:rowOff>61500</xdr:rowOff>
    </xdr:to>
    <xdr:sp macro="" textlink="">
      <xdr:nvSpPr>
        <xdr:cNvPr id="74" name="Retângulo de cantos arredondados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0A00-00004A000000}"/>
            </a:ext>
          </a:extLst>
        </xdr:cNvPr>
        <xdr:cNvSpPr/>
      </xdr:nvSpPr>
      <xdr:spPr>
        <a:xfrm>
          <a:off x="133350" y="2781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1.4.  COMPOSIÇÕES</a:t>
          </a:r>
        </a:p>
      </xdr:txBody>
    </xdr:sp>
    <xdr:clientData/>
  </xdr:twoCellAnchor>
  <xdr:twoCellAnchor editAs="absolute">
    <xdr:from>
      <xdr:col>1</xdr:col>
      <xdr:colOff>9525</xdr:colOff>
      <xdr:row>17</xdr:row>
      <xdr:rowOff>0</xdr:rowOff>
    </xdr:from>
    <xdr:to>
      <xdr:col>9</xdr:col>
      <xdr:colOff>17126</xdr:colOff>
      <xdr:row>18</xdr:row>
      <xdr:rowOff>61500</xdr:rowOff>
    </xdr:to>
    <xdr:sp macro="" textlink="">
      <xdr:nvSpPr>
        <xdr:cNvPr id="75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A00-00004B000000}"/>
            </a:ext>
          </a:extLst>
        </xdr:cNvPr>
        <xdr:cNvSpPr/>
      </xdr:nvSpPr>
      <xdr:spPr>
        <a:xfrm>
          <a:off x="133350" y="3162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1.5. ORÇAMENTO</a:t>
          </a:r>
        </a:p>
      </xdr:txBody>
    </xdr:sp>
    <xdr:clientData/>
  </xdr:twoCellAnchor>
  <xdr:twoCellAnchor editAs="absolute">
    <xdr:from>
      <xdr:col>1</xdr:col>
      <xdr:colOff>9525</xdr:colOff>
      <xdr:row>19</xdr:row>
      <xdr:rowOff>0</xdr:rowOff>
    </xdr:from>
    <xdr:to>
      <xdr:col>9</xdr:col>
      <xdr:colOff>17126</xdr:colOff>
      <xdr:row>20</xdr:row>
      <xdr:rowOff>61500</xdr:rowOff>
    </xdr:to>
    <xdr:sp macro="" textlink="">
      <xdr:nvSpPr>
        <xdr:cNvPr id="76" name="Retângulo de cantos arredondados 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00000000-0008-0000-0A00-00004C000000}"/>
            </a:ext>
          </a:extLst>
        </xdr:cNvPr>
        <xdr:cNvSpPr/>
      </xdr:nvSpPr>
      <xdr:spPr>
        <a:xfrm>
          <a:off x="133350" y="3543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1.6. MEMÓRIA DE CÁLCULO</a:t>
          </a:r>
        </a:p>
      </xdr:txBody>
    </xdr:sp>
    <xdr:clientData/>
  </xdr:twoCellAnchor>
  <xdr:twoCellAnchor editAs="absolute">
    <xdr:from>
      <xdr:col>1</xdr:col>
      <xdr:colOff>9525</xdr:colOff>
      <xdr:row>21</xdr:row>
      <xdr:rowOff>0</xdr:rowOff>
    </xdr:from>
    <xdr:to>
      <xdr:col>9</xdr:col>
      <xdr:colOff>17126</xdr:colOff>
      <xdr:row>22</xdr:row>
      <xdr:rowOff>61500</xdr:rowOff>
    </xdr:to>
    <xdr:sp macro="" textlink="">
      <xdr:nvSpPr>
        <xdr:cNvPr id="77" name="Retângulo de cantos arredondados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00000000-0008-0000-0A00-00004D000000}"/>
            </a:ext>
          </a:extLst>
        </xdr:cNvPr>
        <xdr:cNvSpPr/>
      </xdr:nvSpPr>
      <xdr:spPr>
        <a:xfrm>
          <a:off x="133350" y="3924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1.7. CRONOGRAMA</a:t>
          </a:r>
        </a:p>
      </xdr:txBody>
    </xdr:sp>
    <xdr:clientData/>
  </xdr:twoCellAnchor>
  <xdr:twoCellAnchor editAs="absolute">
    <xdr:from>
      <xdr:col>1</xdr:col>
      <xdr:colOff>9525</xdr:colOff>
      <xdr:row>23</xdr:row>
      <xdr:rowOff>0</xdr:rowOff>
    </xdr:from>
    <xdr:to>
      <xdr:col>9</xdr:col>
      <xdr:colOff>17126</xdr:colOff>
      <xdr:row>24</xdr:row>
      <xdr:rowOff>61500</xdr:rowOff>
    </xdr:to>
    <xdr:sp macro="" textlink="">
      <xdr:nvSpPr>
        <xdr:cNvPr id="78" name="Retângulo de cantos arredondados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00000000-0008-0000-0A00-00004E000000}"/>
            </a:ext>
          </a:extLst>
        </xdr:cNvPr>
        <xdr:cNvSpPr/>
      </xdr:nvSpPr>
      <xdr:spPr>
        <a:xfrm>
          <a:off x="133350" y="4305300"/>
          <a:ext cx="2065001" cy="252000"/>
        </a:xfrm>
        <a:prstGeom prst="roundRect">
          <a:avLst/>
        </a:prstGeom>
        <a:solidFill>
          <a:srgbClr val="0000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1.8. LOCALIZAÇÃO</a:t>
          </a:r>
        </a:p>
      </xdr:txBody>
    </xdr:sp>
    <xdr:clientData/>
  </xdr:twoCellAnchor>
  <xdr:twoCellAnchor editAs="absolute">
    <xdr:from>
      <xdr:col>1</xdr:col>
      <xdr:colOff>9525</xdr:colOff>
      <xdr:row>25</xdr:row>
      <xdr:rowOff>0</xdr:rowOff>
    </xdr:from>
    <xdr:to>
      <xdr:col>9</xdr:col>
      <xdr:colOff>17126</xdr:colOff>
      <xdr:row>26</xdr:row>
      <xdr:rowOff>61500</xdr:rowOff>
    </xdr:to>
    <xdr:sp macro="[0]!Imprimir" textlink="">
      <xdr:nvSpPr>
        <xdr:cNvPr id="79" name="Retângulo de cantos arredondados 10">
          <a:extLst>
            <a:ext uri="{FF2B5EF4-FFF2-40B4-BE49-F238E27FC236}">
              <a16:creationId xmlns:a16="http://schemas.microsoft.com/office/drawing/2014/main" xmlns="" id="{00000000-0008-0000-0A00-00004F000000}"/>
            </a:ext>
          </a:extLst>
        </xdr:cNvPr>
        <xdr:cNvSpPr/>
      </xdr:nvSpPr>
      <xdr:spPr>
        <a:xfrm>
          <a:off x="133350" y="4686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1.9. IMPRESSÃO DO PROJETO</a:t>
          </a:r>
        </a:p>
      </xdr:txBody>
    </xdr:sp>
    <xdr:clientData/>
  </xdr:twoCellAnchor>
  <xdr:twoCellAnchor editAs="absolute">
    <xdr:from>
      <xdr:col>1</xdr:col>
      <xdr:colOff>9525</xdr:colOff>
      <xdr:row>27</xdr:row>
      <xdr:rowOff>0</xdr:rowOff>
    </xdr:from>
    <xdr:to>
      <xdr:col>9</xdr:col>
      <xdr:colOff>17125</xdr:colOff>
      <xdr:row>28</xdr:row>
      <xdr:rowOff>97500</xdr:rowOff>
    </xdr:to>
    <xdr:sp macro="" textlink="">
      <xdr:nvSpPr>
        <xdr:cNvPr id="80" name="Retângulo 79">
          <a:extLst>
            <a:ext uri="{FF2B5EF4-FFF2-40B4-BE49-F238E27FC236}">
              <a16:creationId xmlns:a16="http://schemas.microsoft.com/office/drawing/2014/main" xmlns="" id="{00000000-0008-0000-0A00-000050000000}"/>
            </a:ext>
          </a:extLst>
        </xdr:cNvPr>
        <xdr:cNvSpPr/>
      </xdr:nvSpPr>
      <xdr:spPr>
        <a:xfrm>
          <a:off x="133350" y="506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2. LICITAÇÃO</a:t>
          </a:r>
        </a:p>
      </xdr:txBody>
    </xdr:sp>
    <xdr:clientData/>
  </xdr:twoCellAnchor>
  <xdr:twoCellAnchor editAs="absolute">
    <xdr:from>
      <xdr:col>1</xdr:col>
      <xdr:colOff>9525</xdr:colOff>
      <xdr:row>29</xdr:row>
      <xdr:rowOff>0</xdr:rowOff>
    </xdr:from>
    <xdr:to>
      <xdr:col>9</xdr:col>
      <xdr:colOff>17126</xdr:colOff>
      <xdr:row>30</xdr:row>
      <xdr:rowOff>61500</xdr:rowOff>
    </xdr:to>
    <xdr:sp macro="" textlink="">
      <xdr:nvSpPr>
        <xdr:cNvPr id="8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A00-000051000000}"/>
            </a:ext>
          </a:extLst>
        </xdr:cNvPr>
        <xdr:cNvSpPr/>
      </xdr:nvSpPr>
      <xdr:spPr>
        <a:xfrm>
          <a:off x="133350" y="5448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DA LICITAÇÃO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31</xdr:row>
      <xdr:rowOff>0</xdr:rowOff>
    </xdr:from>
    <xdr:to>
      <xdr:col>9</xdr:col>
      <xdr:colOff>17126</xdr:colOff>
      <xdr:row>32</xdr:row>
      <xdr:rowOff>61500</xdr:rowOff>
    </xdr:to>
    <xdr:sp macro="" textlink="">
      <xdr:nvSpPr>
        <xdr:cNvPr id="82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A00-000052000000}"/>
            </a:ext>
          </a:extLst>
        </xdr:cNvPr>
        <xdr:cNvSpPr/>
      </xdr:nvSpPr>
      <xdr:spPr>
        <a:xfrm>
          <a:off x="133350" y="5829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2.2. ORÇAMENTO</a:t>
          </a:r>
        </a:p>
      </xdr:txBody>
    </xdr:sp>
    <xdr:clientData/>
  </xdr:twoCellAnchor>
  <xdr:twoCellAnchor editAs="absolute">
    <xdr:from>
      <xdr:col>1</xdr:col>
      <xdr:colOff>9525</xdr:colOff>
      <xdr:row>33</xdr:row>
      <xdr:rowOff>0</xdr:rowOff>
    </xdr:from>
    <xdr:to>
      <xdr:col>9</xdr:col>
      <xdr:colOff>17126</xdr:colOff>
      <xdr:row>34</xdr:row>
      <xdr:rowOff>61500</xdr:rowOff>
    </xdr:to>
    <xdr:sp macro="" textlink="">
      <xdr:nvSpPr>
        <xdr:cNvPr id="8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A00-000053000000}"/>
            </a:ext>
          </a:extLst>
        </xdr:cNvPr>
        <xdr:cNvSpPr/>
      </xdr:nvSpPr>
      <xdr:spPr>
        <a:xfrm>
          <a:off x="133350" y="6210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2.3. CRONOGRAMA</a:t>
          </a:r>
        </a:p>
      </xdr:txBody>
    </xdr:sp>
    <xdr:clientData/>
  </xdr:twoCellAnchor>
  <xdr:twoCellAnchor editAs="absolute">
    <xdr:from>
      <xdr:col>1</xdr:col>
      <xdr:colOff>9525</xdr:colOff>
      <xdr:row>35</xdr:row>
      <xdr:rowOff>0</xdr:rowOff>
    </xdr:from>
    <xdr:to>
      <xdr:col>9</xdr:col>
      <xdr:colOff>17126</xdr:colOff>
      <xdr:row>36</xdr:row>
      <xdr:rowOff>61500</xdr:rowOff>
    </xdr:to>
    <xdr:sp macro="" textlink="">
      <xdr:nvSpPr>
        <xdr:cNvPr id="8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A00-000054000000}"/>
            </a:ext>
          </a:extLst>
        </xdr:cNvPr>
        <xdr:cNvSpPr/>
      </xdr:nvSpPr>
      <xdr:spPr>
        <a:xfrm>
          <a:off x="133350" y="6591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2.4. LOCALIZAÇÃO</a:t>
          </a:r>
        </a:p>
      </xdr:txBody>
    </xdr:sp>
    <xdr:clientData/>
  </xdr:twoCellAnchor>
  <xdr:twoCellAnchor editAs="absolute">
    <xdr:from>
      <xdr:col>1</xdr:col>
      <xdr:colOff>9525</xdr:colOff>
      <xdr:row>37</xdr:row>
      <xdr:rowOff>0</xdr:rowOff>
    </xdr:from>
    <xdr:to>
      <xdr:col>9</xdr:col>
      <xdr:colOff>17126</xdr:colOff>
      <xdr:row>38</xdr:row>
      <xdr:rowOff>61500</xdr:rowOff>
    </xdr:to>
    <xdr:sp macro="" textlink="">
      <xdr:nvSpPr>
        <xdr:cNvPr id="8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A00-000055000000}"/>
            </a:ext>
          </a:extLst>
        </xdr:cNvPr>
        <xdr:cNvSpPr/>
      </xdr:nvSpPr>
      <xdr:spPr>
        <a:xfrm>
          <a:off x="133350" y="697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2.5. IMPRESSÃO DA LICITAÇÃO</a:t>
          </a:r>
        </a:p>
      </xdr:txBody>
    </xdr:sp>
    <xdr:clientData/>
  </xdr:twoCellAnchor>
  <xdr:twoCellAnchor editAs="absolute">
    <xdr:from>
      <xdr:col>1</xdr:col>
      <xdr:colOff>9525</xdr:colOff>
      <xdr:row>39</xdr:row>
      <xdr:rowOff>0</xdr:rowOff>
    </xdr:from>
    <xdr:to>
      <xdr:col>9</xdr:col>
      <xdr:colOff>17125</xdr:colOff>
      <xdr:row>40</xdr:row>
      <xdr:rowOff>97500</xdr:rowOff>
    </xdr:to>
    <xdr:sp macro="" textlink="">
      <xdr:nvSpPr>
        <xdr:cNvPr id="86" name="Retângulo 85">
          <a:extLst>
            <a:ext uri="{FF2B5EF4-FFF2-40B4-BE49-F238E27FC236}">
              <a16:creationId xmlns:a16="http://schemas.microsoft.com/office/drawing/2014/main" xmlns="" id="{00000000-0008-0000-0A00-000056000000}"/>
            </a:ext>
          </a:extLst>
        </xdr:cNvPr>
        <xdr:cNvSpPr/>
      </xdr:nvSpPr>
      <xdr:spPr>
        <a:xfrm>
          <a:off x="133350" y="7353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3.</a:t>
          </a:r>
          <a:r>
            <a:rPr lang="pt-BR" sz="1400" b="1" baseline="0">
              <a:ln>
                <a:noFill/>
              </a:ln>
              <a:solidFill>
                <a:schemeClr val="bg1"/>
              </a:solidFill>
              <a:effectLst/>
            </a:rPr>
            <a:t> </a:t>
          </a:r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MEDIÇÃO</a:t>
          </a:r>
        </a:p>
      </xdr:txBody>
    </xdr:sp>
    <xdr:clientData/>
  </xdr:twoCellAnchor>
  <xdr:twoCellAnchor editAs="absolute">
    <xdr:from>
      <xdr:col>1</xdr:col>
      <xdr:colOff>9525</xdr:colOff>
      <xdr:row>41</xdr:row>
      <xdr:rowOff>0</xdr:rowOff>
    </xdr:from>
    <xdr:to>
      <xdr:col>9</xdr:col>
      <xdr:colOff>17126</xdr:colOff>
      <xdr:row>42</xdr:row>
      <xdr:rowOff>61500</xdr:rowOff>
    </xdr:to>
    <xdr:sp macro="" textlink="">
      <xdr:nvSpPr>
        <xdr:cNvPr id="8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A00-000057000000}"/>
            </a:ext>
          </a:extLst>
        </xdr:cNvPr>
        <xdr:cNvSpPr/>
      </xdr:nvSpPr>
      <xdr:spPr>
        <a:xfrm>
          <a:off x="133350" y="773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DA MEDIÇÃO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43</xdr:row>
      <xdr:rowOff>0</xdr:rowOff>
    </xdr:from>
    <xdr:to>
      <xdr:col>9</xdr:col>
      <xdr:colOff>17126</xdr:colOff>
      <xdr:row>44</xdr:row>
      <xdr:rowOff>61500</xdr:rowOff>
    </xdr:to>
    <xdr:sp macro="" textlink="">
      <xdr:nvSpPr>
        <xdr:cNvPr id="8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A00-000058000000}"/>
            </a:ext>
          </a:extLst>
        </xdr:cNvPr>
        <xdr:cNvSpPr/>
      </xdr:nvSpPr>
      <xdr:spPr>
        <a:xfrm>
          <a:off x="133350" y="811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3.2. MEDIÇÃO</a:t>
          </a:r>
        </a:p>
      </xdr:txBody>
    </xdr:sp>
    <xdr:clientData/>
  </xdr:twoCellAnchor>
  <xdr:twoCellAnchor editAs="absolute">
    <xdr:from>
      <xdr:col>1</xdr:col>
      <xdr:colOff>9525</xdr:colOff>
      <xdr:row>45</xdr:row>
      <xdr:rowOff>0</xdr:rowOff>
    </xdr:from>
    <xdr:to>
      <xdr:col>9</xdr:col>
      <xdr:colOff>17126</xdr:colOff>
      <xdr:row>46</xdr:row>
      <xdr:rowOff>61500</xdr:rowOff>
    </xdr:to>
    <xdr:sp macro="" textlink="">
      <xdr:nvSpPr>
        <xdr:cNvPr id="8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A00-000059000000}"/>
            </a:ext>
          </a:extLst>
        </xdr:cNvPr>
        <xdr:cNvSpPr/>
      </xdr:nvSpPr>
      <xdr:spPr>
        <a:xfrm>
          <a:off x="133350" y="849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3.3. LOCALIZAÇÃO</a:t>
          </a:r>
        </a:p>
      </xdr:txBody>
    </xdr:sp>
    <xdr:clientData/>
  </xdr:twoCellAnchor>
  <xdr:twoCellAnchor editAs="absolute">
    <xdr:from>
      <xdr:col>1</xdr:col>
      <xdr:colOff>9525</xdr:colOff>
      <xdr:row>47</xdr:row>
      <xdr:rowOff>0</xdr:rowOff>
    </xdr:from>
    <xdr:to>
      <xdr:col>9</xdr:col>
      <xdr:colOff>17126</xdr:colOff>
      <xdr:row>48</xdr:row>
      <xdr:rowOff>61500</xdr:rowOff>
    </xdr:to>
    <xdr:sp macro="" textlink="">
      <xdr:nvSpPr>
        <xdr:cNvPr id="90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A00-00005A000000}"/>
            </a:ext>
          </a:extLst>
        </xdr:cNvPr>
        <xdr:cNvSpPr/>
      </xdr:nvSpPr>
      <xdr:spPr>
        <a:xfrm>
          <a:off x="133350" y="8877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3.4. IMPRESSÃO DA MEDIÇÃO</a:t>
          </a:r>
        </a:p>
      </xdr:txBody>
    </xdr:sp>
    <xdr:clientData/>
  </xdr:twoCellAnchor>
  <xdr:twoCellAnchor editAs="absolute">
    <xdr:from>
      <xdr:col>1</xdr:col>
      <xdr:colOff>9525</xdr:colOff>
      <xdr:row>49</xdr:row>
      <xdr:rowOff>0</xdr:rowOff>
    </xdr:from>
    <xdr:to>
      <xdr:col>9</xdr:col>
      <xdr:colOff>17125</xdr:colOff>
      <xdr:row>50</xdr:row>
      <xdr:rowOff>97500</xdr:rowOff>
    </xdr:to>
    <xdr:sp macro="" textlink="">
      <xdr:nvSpPr>
        <xdr:cNvPr id="91" name="Retângulo 90">
          <a:extLst>
            <a:ext uri="{FF2B5EF4-FFF2-40B4-BE49-F238E27FC236}">
              <a16:creationId xmlns:a16="http://schemas.microsoft.com/office/drawing/2014/main" xmlns="" id="{00000000-0008-0000-0A00-00005B000000}"/>
            </a:ext>
          </a:extLst>
        </xdr:cNvPr>
        <xdr:cNvSpPr/>
      </xdr:nvSpPr>
      <xdr:spPr>
        <a:xfrm>
          <a:off x="133350" y="9258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4. ADITIVO</a:t>
          </a:r>
        </a:p>
      </xdr:txBody>
    </xdr:sp>
    <xdr:clientData/>
  </xdr:twoCellAnchor>
  <xdr:twoCellAnchor editAs="absolute">
    <xdr:from>
      <xdr:col>1</xdr:col>
      <xdr:colOff>9525</xdr:colOff>
      <xdr:row>51</xdr:row>
      <xdr:rowOff>0</xdr:rowOff>
    </xdr:from>
    <xdr:to>
      <xdr:col>9</xdr:col>
      <xdr:colOff>17126</xdr:colOff>
      <xdr:row>52</xdr:row>
      <xdr:rowOff>61500</xdr:rowOff>
    </xdr:to>
    <xdr:sp macro="" textlink="">
      <xdr:nvSpPr>
        <xdr:cNvPr id="92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A00-00005C000000}"/>
            </a:ext>
          </a:extLst>
        </xdr:cNvPr>
        <xdr:cNvSpPr/>
      </xdr:nvSpPr>
      <xdr:spPr>
        <a:xfrm>
          <a:off x="133350" y="9639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DO ADITIVO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53</xdr:row>
      <xdr:rowOff>0</xdr:rowOff>
    </xdr:from>
    <xdr:to>
      <xdr:col>9</xdr:col>
      <xdr:colOff>17126</xdr:colOff>
      <xdr:row>54</xdr:row>
      <xdr:rowOff>61500</xdr:rowOff>
    </xdr:to>
    <xdr:sp macro="" textlink="">
      <xdr:nvSpPr>
        <xdr:cNvPr id="9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A00-00005D000000}"/>
            </a:ext>
          </a:extLst>
        </xdr:cNvPr>
        <xdr:cNvSpPr/>
      </xdr:nvSpPr>
      <xdr:spPr>
        <a:xfrm>
          <a:off x="133350" y="10020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4.2. COTAÇÕES</a:t>
          </a:r>
        </a:p>
      </xdr:txBody>
    </xdr:sp>
    <xdr:clientData/>
  </xdr:twoCellAnchor>
  <xdr:twoCellAnchor editAs="absolute">
    <xdr:from>
      <xdr:col>1</xdr:col>
      <xdr:colOff>9525</xdr:colOff>
      <xdr:row>55</xdr:row>
      <xdr:rowOff>0</xdr:rowOff>
    </xdr:from>
    <xdr:to>
      <xdr:col>9</xdr:col>
      <xdr:colOff>17126</xdr:colOff>
      <xdr:row>56</xdr:row>
      <xdr:rowOff>61500</xdr:rowOff>
    </xdr:to>
    <xdr:sp macro="" textlink="">
      <xdr:nvSpPr>
        <xdr:cNvPr id="9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A00-00005E000000}"/>
            </a:ext>
          </a:extLst>
        </xdr:cNvPr>
        <xdr:cNvSpPr/>
      </xdr:nvSpPr>
      <xdr:spPr>
        <a:xfrm>
          <a:off x="133350" y="10401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4.3.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COMPOSIÇÕES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57</xdr:row>
      <xdr:rowOff>0</xdr:rowOff>
    </xdr:from>
    <xdr:to>
      <xdr:col>9</xdr:col>
      <xdr:colOff>17126</xdr:colOff>
      <xdr:row>58</xdr:row>
      <xdr:rowOff>61500</xdr:rowOff>
    </xdr:to>
    <xdr:sp macro="" textlink="">
      <xdr:nvSpPr>
        <xdr:cNvPr id="9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A00-00005F000000}"/>
            </a:ext>
          </a:extLst>
        </xdr:cNvPr>
        <xdr:cNvSpPr/>
      </xdr:nvSpPr>
      <xdr:spPr>
        <a:xfrm>
          <a:off x="133350" y="1078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4.4.  ORÇAMENTO</a:t>
          </a:r>
        </a:p>
      </xdr:txBody>
    </xdr:sp>
    <xdr:clientData/>
  </xdr:twoCellAnchor>
  <xdr:twoCellAnchor editAs="absolute">
    <xdr:from>
      <xdr:col>1</xdr:col>
      <xdr:colOff>9525</xdr:colOff>
      <xdr:row>59</xdr:row>
      <xdr:rowOff>0</xdr:rowOff>
    </xdr:from>
    <xdr:to>
      <xdr:col>9</xdr:col>
      <xdr:colOff>17126</xdr:colOff>
      <xdr:row>60</xdr:row>
      <xdr:rowOff>61500</xdr:rowOff>
    </xdr:to>
    <xdr:sp macro="" textlink="">
      <xdr:nvSpPr>
        <xdr:cNvPr id="9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A00-000060000000}"/>
            </a:ext>
          </a:extLst>
        </xdr:cNvPr>
        <xdr:cNvSpPr/>
      </xdr:nvSpPr>
      <xdr:spPr>
        <a:xfrm>
          <a:off x="133350" y="11163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4.5. MEMÓRIA DE CÁLCULO</a:t>
          </a:r>
        </a:p>
      </xdr:txBody>
    </xdr:sp>
    <xdr:clientData/>
  </xdr:twoCellAnchor>
  <xdr:twoCellAnchor editAs="absolute">
    <xdr:from>
      <xdr:col>1</xdr:col>
      <xdr:colOff>9525</xdr:colOff>
      <xdr:row>61</xdr:row>
      <xdr:rowOff>0</xdr:rowOff>
    </xdr:from>
    <xdr:to>
      <xdr:col>9</xdr:col>
      <xdr:colOff>17126</xdr:colOff>
      <xdr:row>62</xdr:row>
      <xdr:rowOff>61500</xdr:rowOff>
    </xdr:to>
    <xdr:sp macro="" textlink="">
      <xdr:nvSpPr>
        <xdr:cNvPr id="9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A00-000061000000}"/>
            </a:ext>
          </a:extLst>
        </xdr:cNvPr>
        <xdr:cNvSpPr/>
      </xdr:nvSpPr>
      <xdr:spPr>
        <a:xfrm>
          <a:off x="133350" y="1154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4.6. CRONOGRAMA</a:t>
          </a:r>
        </a:p>
      </xdr:txBody>
    </xdr:sp>
    <xdr:clientData/>
  </xdr:twoCellAnchor>
  <xdr:twoCellAnchor editAs="absolute">
    <xdr:from>
      <xdr:col>1</xdr:col>
      <xdr:colOff>9525</xdr:colOff>
      <xdr:row>63</xdr:row>
      <xdr:rowOff>0</xdr:rowOff>
    </xdr:from>
    <xdr:to>
      <xdr:col>9</xdr:col>
      <xdr:colOff>17126</xdr:colOff>
      <xdr:row>64</xdr:row>
      <xdr:rowOff>61500</xdr:rowOff>
    </xdr:to>
    <xdr:sp macro="" textlink="">
      <xdr:nvSpPr>
        <xdr:cNvPr id="9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A00-000062000000}"/>
            </a:ext>
          </a:extLst>
        </xdr:cNvPr>
        <xdr:cNvSpPr/>
      </xdr:nvSpPr>
      <xdr:spPr>
        <a:xfrm>
          <a:off x="133350" y="1192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4.7. LOCALIZAÇÃO</a:t>
          </a:r>
        </a:p>
      </xdr:txBody>
    </xdr:sp>
    <xdr:clientData/>
  </xdr:twoCellAnchor>
  <xdr:twoCellAnchor editAs="absolute">
    <xdr:from>
      <xdr:col>1</xdr:col>
      <xdr:colOff>9525</xdr:colOff>
      <xdr:row>65</xdr:row>
      <xdr:rowOff>0</xdr:rowOff>
    </xdr:from>
    <xdr:to>
      <xdr:col>9</xdr:col>
      <xdr:colOff>17126</xdr:colOff>
      <xdr:row>66</xdr:row>
      <xdr:rowOff>61500</xdr:rowOff>
    </xdr:to>
    <xdr:sp macro="" textlink="">
      <xdr:nvSpPr>
        <xdr:cNvPr id="9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A00-000063000000}"/>
            </a:ext>
          </a:extLst>
        </xdr:cNvPr>
        <xdr:cNvSpPr/>
      </xdr:nvSpPr>
      <xdr:spPr>
        <a:xfrm>
          <a:off x="133350" y="1230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4.8. IMPRESSÃO DO ADITIVO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15</xdr:col>
      <xdr:colOff>38100</xdr:colOff>
      <xdr:row>0</xdr:row>
      <xdr:rowOff>114299</xdr:rowOff>
    </xdr:from>
    <xdr:to>
      <xdr:col>16</xdr:col>
      <xdr:colOff>266700</xdr:colOff>
      <xdr:row>4</xdr:row>
      <xdr:rowOff>0</xdr:rowOff>
    </xdr:to>
    <xdr:sp macro="[0]!InformacoesGerais" textlink="">
      <xdr:nvSpPr>
        <xdr:cNvPr id="127" name="Retângulo 126">
          <a:extLst>
            <a:ext uri="{FF2B5EF4-FFF2-40B4-BE49-F238E27FC236}">
              <a16:creationId xmlns:a16="http://schemas.microsoft.com/office/drawing/2014/main" xmlns="" id="{00000000-0008-0000-0B00-00007F000000}"/>
            </a:ext>
          </a:extLst>
        </xdr:cNvPr>
        <xdr:cNvSpPr/>
      </xdr:nvSpPr>
      <xdr:spPr>
        <a:xfrm>
          <a:off x="9210675" y="114299"/>
          <a:ext cx="838200" cy="571501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pt-BR" sz="1000" b="1">
            <a:solidFill>
              <a:schemeClr val="bg1"/>
            </a:solidFill>
          </a:endParaRPr>
        </a:p>
        <a:p>
          <a:pPr algn="ctr"/>
          <a:r>
            <a:rPr lang="pt-BR" sz="1000" b="1">
              <a:solidFill>
                <a:schemeClr val="bg1"/>
              </a:solidFill>
            </a:rPr>
            <a:t>Editar</a:t>
          </a:r>
        </a:p>
      </xdr:txBody>
    </xdr:sp>
    <xdr:clientData fPrintsWithSheet="0"/>
  </xdr:twoCellAnchor>
  <xdr:twoCellAnchor editAs="absolute">
    <xdr:from>
      <xdr:col>1</xdr:col>
      <xdr:colOff>4491</xdr:colOff>
      <xdr:row>1</xdr:row>
      <xdr:rowOff>34290</xdr:rowOff>
    </xdr:from>
    <xdr:to>
      <xdr:col>8</xdr:col>
      <xdr:colOff>191886</xdr:colOff>
      <xdr:row>4</xdr:row>
      <xdr:rowOff>72288</xdr:rowOff>
    </xdr:to>
    <xdr:pic>
      <xdr:nvPicPr>
        <xdr:cNvPr id="35" name="Imagem 34">
          <a:extLst>
            <a:ext uri="{FF2B5EF4-FFF2-40B4-BE49-F238E27FC236}">
              <a16:creationId xmlns:a16="http://schemas.microsoft.com/office/drawing/2014/main" xmlns="" id="{00000000-0008-0000-0B00-00002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126411" y="133350"/>
          <a:ext cx="1980000" cy="617118"/>
        </a:xfrm>
        <a:prstGeom prst="rect">
          <a:avLst/>
        </a:prstGeom>
      </xdr:spPr>
    </xdr:pic>
    <xdr:clientData/>
  </xdr:twoCellAnchor>
  <xdr:twoCellAnchor editAs="absolute">
    <xdr:from>
      <xdr:col>0</xdr:col>
      <xdr:colOff>110490</xdr:colOff>
      <xdr:row>5</xdr:row>
      <xdr:rowOff>0</xdr:rowOff>
    </xdr:from>
    <xdr:to>
      <xdr:col>9</xdr:col>
      <xdr:colOff>34770</xdr:colOff>
      <xdr:row>6</xdr:row>
      <xdr:rowOff>72930</xdr:rowOff>
    </xdr:to>
    <xdr:grpSp>
      <xdr:nvGrpSpPr>
        <xdr:cNvPr id="36" name="Agrupar 2">
          <a:extLst>
            <a:ext uri="{FF2B5EF4-FFF2-40B4-BE49-F238E27FC236}">
              <a16:creationId xmlns:a16="http://schemas.microsoft.com/office/drawing/2014/main" xmlns="" id="{00000000-0008-0000-0B00-000024000000}"/>
            </a:ext>
          </a:extLst>
        </xdr:cNvPr>
        <xdr:cNvGrpSpPr/>
      </xdr:nvGrpSpPr>
      <xdr:grpSpPr>
        <a:xfrm>
          <a:off x="110490" y="838200"/>
          <a:ext cx="2172180" cy="253905"/>
          <a:chOff x="106950" y="876300"/>
          <a:chExt cx="2408400" cy="252000"/>
        </a:xfrm>
      </xdr:grpSpPr>
      <xdr:sp macro="" textlink="">
        <xdr:nvSpPr>
          <xdr:cNvPr id="37" name="Retângulo de cantos arredondados 3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xmlns="" id="{00000000-0008-0000-0B00-000025000000}"/>
              </a:ext>
            </a:extLst>
          </xdr:cNvPr>
          <xdr:cNvSpPr/>
        </xdr:nvSpPr>
        <xdr:spPr>
          <a:xfrm>
            <a:off x="106950" y="876300"/>
            <a:ext cx="2408400" cy="252000"/>
          </a:xfrm>
          <a:prstGeom prst="roundRect">
            <a:avLst/>
          </a:prstGeom>
          <a:solidFill>
            <a:srgbClr val="FF0000"/>
          </a:solidFill>
          <a:ln w="9525">
            <a:solidFill>
              <a:schemeClr val="bg1"/>
            </a:solidFill>
          </a:ln>
          <a:scene3d>
            <a:camera prst="orthographicFront"/>
            <a:lightRig rig="threePt" dir="t"/>
          </a:scene3d>
          <a:sp3d>
            <a:bevelT w="38100" h="25400"/>
            <a:bevelB w="38100" h="254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1200" b="1">
                <a:ln>
                  <a:noFill/>
                </a:ln>
                <a:solidFill>
                  <a:schemeClr val="bg1"/>
                </a:solidFill>
              </a:rPr>
              <a:t>MENU INICIAL </a:t>
            </a:r>
          </a:p>
        </xdr:txBody>
      </xdr:sp>
      <xdr:sp macro="" textlink="">
        <xdr:nvSpPr>
          <xdr:cNvPr id="38" name="Seta para a esquerda 37">
            <a:extLst>
              <a:ext uri="{FF2B5EF4-FFF2-40B4-BE49-F238E27FC236}">
                <a16:creationId xmlns:a16="http://schemas.microsoft.com/office/drawing/2014/main" xmlns="" id="{00000000-0008-0000-0B00-000026000000}"/>
              </a:ext>
            </a:extLst>
          </xdr:cNvPr>
          <xdr:cNvSpPr/>
        </xdr:nvSpPr>
        <xdr:spPr>
          <a:xfrm>
            <a:off x="169633" y="914400"/>
            <a:ext cx="218945" cy="180000"/>
          </a:xfrm>
          <a:prstGeom prst="leftArrow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pt-BR" sz="1100">
              <a:ln>
                <a:solidFill>
                  <a:schemeClr val="bg1"/>
                </a:solidFill>
              </a:ln>
            </a:endParaRPr>
          </a:p>
        </xdr:txBody>
      </xdr:sp>
    </xdr:grpSp>
    <xdr:clientData/>
  </xdr:twoCellAnchor>
  <xdr:twoCellAnchor editAs="absolute">
    <xdr:from>
      <xdr:col>1</xdr:col>
      <xdr:colOff>3810</xdr:colOff>
      <xdr:row>7</xdr:row>
      <xdr:rowOff>0</xdr:rowOff>
    </xdr:from>
    <xdr:to>
      <xdr:col>9</xdr:col>
      <xdr:colOff>34270</xdr:colOff>
      <xdr:row>8</xdr:row>
      <xdr:rowOff>110835</xdr:rowOff>
    </xdr:to>
    <xdr:sp macro="" textlink="">
      <xdr:nvSpPr>
        <xdr:cNvPr id="39" name="Retângulo 38">
          <a:extLst>
            <a:ext uri="{FF2B5EF4-FFF2-40B4-BE49-F238E27FC236}">
              <a16:creationId xmlns:a16="http://schemas.microsoft.com/office/drawing/2014/main" xmlns="" id="{00000000-0008-0000-0B00-000027000000}"/>
            </a:ext>
          </a:extLst>
        </xdr:cNvPr>
        <xdr:cNvSpPr/>
      </xdr:nvSpPr>
      <xdr:spPr>
        <a:xfrm>
          <a:off x="123825" y="125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2. LICITAÇÃO</a:t>
          </a:r>
        </a:p>
      </xdr:txBody>
    </xdr:sp>
    <xdr:clientData/>
  </xdr:twoCellAnchor>
  <xdr:twoCellAnchor editAs="absolute">
    <xdr:from>
      <xdr:col>1</xdr:col>
      <xdr:colOff>3810</xdr:colOff>
      <xdr:row>9</xdr:row>
      <xdr:rowOff>0</xdr:rowOff>
    </xdr:from>
    <xdr:to>
      <xdr:col>9</xdr:col>
      <xdr:colOff>34271</xdr:colOff>
      <xdr:row>10</xdr:row>
      <xdr:rowOff>72930</xdr:rowOff>
    </xdr:to>
    <xdr:sp macro="" textlink="">
      <xdr:nvSpPr>
        <xdr:cNvPr id="40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B00-000028000000}"/>
            </a:ext>
          </a:extLst>
        </xdr:cNvPr>
        <xdr:cNvSpPr/>
      </xdr:nvSpPr>
      <xdr:spPr>
        <a:xfrm>
          <a:off x="123825" y="1638300"/>
          <a:ext cx="2065001" cy="252000"/>
        </a:xfrm>
        <a:prstGeom prst="roundRect">
          <a:avLst/>
        </a:prstGeom>
        <a:solidFill>
          <a:srgbClr val="0000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2.1. DADOS</a:t>
          </a:r>
          <a:r>
            <a:rPr lang="pt-BR" sz="900" b="1" baseline="0">
              <a:ln>
                <a:noFill/>
              </a:ln>
              <a:solidFill>
                <a:schemeClr val="bg1"/>
              </a:solidFill>
            </a:rPr>
            <a:t> DA LICITAÇÃO</a:t>
          </a:r>
          <a:endParaRPr lang="pt-BR" sz="900" b="1">
            <a:ln>
              <a:noFill/>
            </a:ln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1</xdr:col>
      <xdr:colOff>3810</xdr:colOff>
      <xdr:row>11</xdr:row>
      <xdr:rowOff>0</xdr:rowOff>
    </xdr:from>
    <xdr:to>
      <xdr:col>9</xdr:col>
      <xdr:colOff>34271</xdr:colOff>
      <xdr:row>12</xdr:row>
      <xdr:rowOff>72930</xdr:rowOff>
    </xdr:to>
    <xdr:sp macro="" textlink="">
      <xdr:nvSpPr>
        <xdr:cNvPr id="41" name="Retângulo de cantos arredondados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B00-000029000000}"/>
            </a:ext>
          </a:extLst>
        </xdr:cNvPr>
        <xdr:cNvSpPr/>
      </xdr:nvSpPr>
      <xdr:spPr>
        <a:xfrm>
          <a:off x="123825" y="201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tx1"/>
              </a:solidFill>
            </a:rPr>
            <a:t>2.2. ORÇAMENTO</a:t>
          </a:r>
        </a:p>
      </xdr:txBody>
    </xdr:sp>
    <xdr:clientData/>
  </xdr:twoCellAnchor>
  <xdr:twoCellAnchor editAs="absolute">
    <xdr:from>
      <xdr:col>1</xdr:col>
      <xdr:colOff>3810</xdr:colOff>
      <xdr:row>13</xdr:row>
      <xdr:rowOff>0</xdr:rowOff>
    </xdr:from>
    <xdr:to>
      <xdr:col>9</xdr:col>
      <xdr:colOff>34271</xdr:colOff>
      <xdr:row>14</xdr:row>
      <xdr:rowOff>72930</xdr:rowOff>
    </xdr:to>
    <xdr:sp macro="" textlink="">
      <xdr:nvSpPr>
        <xdr:cNvPr id="42" name="Retângulo de cantos arredondados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B00-00002A000000}"/>
            </a:ext>
          </a:extLst>
        </xdr:cNvPr>
        <xdr:cNvSpPr/>
      </xdr:nvSpPr>
      <xdr:spPr>
        <a:xfrm>
          <a:off x="123825" y="2400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tx1"/>
              </a:solidFill>
            </a:rPr>
            <a:t>2.3. CRONOGRAMA</a:t>
          </a:r>
        </a:p>
      </xdr:txBody>
    </xdr:sp>
    <xdr:clientData/>
  </xdr:twoCellAnchor>
  <xdr:twoCellAnchor editAs="absolute">
    <xdr:from>
      <xdr:col>1</xdr:col>
      <xdr:colOff>3810</xdr:colOff>
      <xdr:row>15</xdr:row>
      <xdr:rowOff>0</xdr:rowOff>
    </xdr:from>
    <xdr:to>
      <xdr:col>9</xdr:col>
      <xdr:colOff>34271</xdr:colOff>
      <xdr:row>16</xdr:row>
      <xdr:rowOff>72930</xdr:rowOff>
    </xdr:to>
    <xdr:sp macro="" textlink="">
      <xdr:nvSpPr>
        <xdr:cNvPr id="43" name="Retângulo de cantos arredondados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0B00-00002B000000}"/>
            </a:ext>
          </a:extLst>
        </xdr:cNvPr>
        <xdr:cNvSpPr/>
      </xdr:nvSpPr>
      <xdr:spPr>
        <a:xfrm>
          <a:off x="123825" y="2781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tx1"/>
              </a:solidFill>
            </a:rPr>
            <a:t>2.4. LOCALIZAÇÃO</a:t>
          </a:r>
        </a:p>
      </xdr:txBody>
    </xdr:sp>
    <xdr:clientData/>
  </xdr:twoCellAnchor>
  <xdr:twoCellAnchor editAs="absolute">
    <xdr:from>
      <xdr:col>1</xdr:col>
      <xdr:colOff>3810</xdr:colOff>
      <xdr:row>17</xdr:row>
      <xdr:rowOff>0</xdr:rowOff>
    </xdr:from>
    <xdr:to>
      <xdr:col>9</xdr:col>
      <xdr:colOff>34271</xdr:colOff>
      <xdr:row>18</xdr:row>
      <xdr:rowOff>72930</xdr:rowOff>
    </xdr:to>
    <xdr:sp macro="[0]!ImprimirLicitacao" textlink="">
      <xdr:nvSpPr>
        <xdr:cNvPr id="44" name="Retângulo de cantos arredondados 10">
          <a:extLst>
            <a:ext uri="{FF2B5EF4-FFF2-40B4-BE49-F238E27FC236}">
              <a16:creationId xmlns:a16="http://schemas.microsoft.com/office/drawing/2014/main" xmlns="" id="{00000000-0008-0000-0B00-00002C000000}"/>
            </a:ext>
          </a:extLst>
        </xdr:cNvPr>
        <xdr:cNvSpPr/>
      </xdr:nvSpPr>
      <xdr:spPr>
        <a:xfrm>
          <a:off x="123825" y="3162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2.5. IMPRESSÃO DA LICITAÇÃO</a:t>
          </a:r>
        </a:p>
      </xdr:txBody>
    </xdr:sp>
    <xdr:clientData/>
  </xdr:twoCellAnchor>
  <xdr:twoCellAnchor editAs="absolute">
    <xdr:from>
      <xdr:col>1</xdr:col>
      <xdr:colOff>3810</xdr:colOff>
      <xdr:row>19</xdr:row>
      <xdr:rowOff>0</xdr:rowOff>
    </xdr:from>
    <xdr:to>
      <xdr:col>9</xdr:col>
      <xdr:colOff>34270</xdr:colOff>
      <xdr:row>20</xdr:row>
      <xdr:rowOff>110835</xdr:rowOff>
    </xdr:to>
    <xdr:sp macro="" textlink="">
      <xdr:nvSpPr>
        <xdr:cNvPr id="45" name="Retângulo 44">
          <a:extLst>
            <a:ext uri="{FF2B5EF4-FFF2-40B4-BE49-F238E27FC236}">
              <a16:creationId xmlns:a16="http://schemas.microsoft.com/office/drawing/2014/main" xmlns="" id="{00000000-0008-0000-0B00-00002D000000}"/>
            </a:ext>
          </a:extLst>
        </xdr:cNvPr>
        <xdr:cNvSpPr/>
      </xdr:nvSpPr>
      <xdr:spPr>
        <a:xfrm>
          <a:off x="123825" y="3543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3.</a:t>
          </a:r>
          <a:r>
            <a:rPr lang="pt-BR" sz="1400" b="1" baseline="0">
              <a:ln>
                <a:noFill/>
              </a:ln>
              <a:solidFill>
                <a:schemeClr val="bg1"/>
              </a:solidFill>
              <a:effectLst/>
            </a:rPr>
            <a:t> </a:t>
          </a:r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MEDIÇÃO</a:t>
          </a:r>
        </a:p>
      </xdr:txBody>
    </xdr:sp>
    <xdr:clientData/>
  </xdr:twoCellAnchor>
  <xdr:twoCellAnchor editAs="absolute">
    <xdr:from>
      <xdr:col>1</xdr:col>
      <xdr:colOff>3810</xdr:colOff>
      <xdr:row>21</xdr:row>
      <xdr:rowOff>0</xdr:rowOff>
    </xdr:from>
    <xdr:to>
      <xdr:col>9</xdr:col>
      <xdr:colOff>34271</xdr:colOff>
      <xdr:row>22</xdr:row>
      <xdr:rowOff>72930</xdr:rowOff>
    </xdr:to>
    <xdr:sp macro="" textlink="">
      <xdr:nvSpPr>
        <xdr:cNvPr id="46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B00-00002E000000}"/>
            </a:ext>
          </a:extLst>
        </xdr:cNvPr>
        <xdr:cNvSpPr/>
      </xdr:nvSpPr>
      <xdr:spPr>
        <a:xfrm>
          <a:off x="123825" y="392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DA MEDIÇÃO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3810</xdr:colOff>
      <xdr:row>23</xdr:row>
      <xdr:rowOff>0</xdr:rowOff>
    </xdr:from>
    <xdr:to>
      <xdr:col>9</xdr:col>
      <xdr:colOff>34271</xdr:colOff>
      <xdr:row>24</xdr:row>
      <xdr:rowOff>72930</xdr:rowOff>
    </xdr:to>
    <xdr:sp macro="" textlink="">
      <xdr:nvSpPr>
        <xdr:cNvPr id="47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B00-00002F000000}"/>
            </a:ext>
          </a:extLst>
        </xdr:cNvPr>
        <xdr:cNvSpPr/>
      </xdr:nvSpPr>
      <xdr:spPr>
        <a:xfrm>
          <a:off x="123825" y="430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3.2. MEDIÇÃO</a:t>
          </a:r>
        </a:p>
      </xdr:txBody>
    </xdr:sp>
    <xdr:clientData/>
  </xdr:twoCellAnchor>
  <xdr:twoCellAnchor editAs="absolute">
    <xdr:from>
      <xdr:col>1</xdr:col>
      <xdr:colOff>3810</xdr:colOff>
      <xdr:row>25</xdr:row>
      <xdr:rowOff>0</xdr:rowOff>
    </xdr:from>
    <xdr:to>
      <xdr:col>9</xdr:col>
      <xdr:colOff>34271</xdr:colOff>
      <xdr:row>26</xdr:row>
      <xdr:rowOff>72930</xdr:rowOff>
    </xdr:to>
    <xdr:sp macro="" textlink="">
      <xdr:nvSpPr>
        <xdr:cNvPr id="48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B00-000030000000}"/>
            </a:ext>
          </a:extLst>
        </xdr:cNvPr>
        <xdr:cNvSpPr/>
      </xdr:nvSpPr>
      <xdr:spPr>
        <a:xfrm>
          <a:off x="123825" y="468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3.3. LOCALIZAÇÃO</a:t>
          </a:r>
        </a:p>
      </xdr:txBody>
    </xdr:sp>
    <xdr:clientData/>
  </xdr:twoCellAnchor>
  <xdr:twoCellAnchor editAs="absolute">
    <xdr:from>
      <xdr:col>1</xdr:col>
      <xdr:colOff>3810</xdr:colOff>
      <xdr:row>27</xdr:row>
      <xdr:rowOff>0</xdr:rowOff>
    </xdr:from>
    <xdr:to>
      <xdr:col>9</xdr:col>
      <xdr:colOff>34271</xdr:colOff>
      <xdr:row>28</xdr:row>
      <xdr:rowOff>72930</xdr:rowOff>
    </xdr:to>
    <xdr:sp macro="" textlink="">
      <xdr:nvSpPr>
        <xdr:cNvPr id="49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B00-000031000000}"/>
            </a:ext>
          </a:extLst>
        </xdr:cNvPr>
        <xdr:cNvSpPr/>
      </xdr:nvSpPr>
      <xdr:spPr>
        <a:xfrm>
          <a:off x="123825" y="5067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3.4. IMPRESSÃO DA MEDIÇÃO</a:t>
          </a:r>
        </a:p>
      </xdr:txBody>
    </xdr:sp>
    <xdr:clientData/>
  </xdr:twoCellAnchor>
  <xdr:twoCellAnchor editAs="absolute">
    <xdr:from>
      <xdr:col>1</xdr:col>
      <xdr:colOff>3810</xdr:colOff>
      <xdr:row>29</xdr:row>
      <xdr:rowOff>0</xdr:rowOff>
    </xdr:from>
    <xdr:to>
      <xdr:col>9</xdr:col>
      <xdr:colOff>34270</xdr:colOff>
      <xdr:row>30</xdr:row>
      <xdr:rowOff>110835</xdr:rowOff>
    </xdr:to>
    <xdr:sp macro="" textlink="">
      <xdr:nvSpPr>
        <xdr:cNvPr id="50" name="Retângulo 49">
          <a:extLst>
            <a:ext uri="{FF2B5EF4-FFF2-40B4-BE49-F238E27FC236}">
              <a16:creationId xmlns:a16="http://schemas.microsoft.com/office/drawing/2014/main" xmlns="" id="{00000000-0008-0000-0B00-000032000000}"/>
            </a:ext>
          </a:extLst>
        </xdr:cNvPr>
        <xdr:cNvSpPr/>
      </xdr:nvSpPr>
      <xdr:spPr>
        <a:xfrm>
          <a:off x="123825" y="5448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4. ADITIVO</a:t>
          </a:r>
        </a:p>
      </xdr:txBody>
    </xdr:sp>
    <xdr:clientData/>
  </xdr:twoCellAnchor>
  <xdr:twoCellAnchor editAs="absolute">
    <xdr:from>
      <xdr:col>1</xdr:col>
      <xdr:colOff>3810</xdr:colOff>
      <xdr:row>31</xdr:row>
      <xdr:rowOff>0</xdr:rowOff>
    </xdr:from>
    <xdr:to>
      <xdr:col>9</xdr:col>
      <xdr:colOff>34271</xdr:colOff>
      <xdr:row>32</xdr:row>
      <xdr:rowOff>72930</xdr:rowOff>
    </xdr:to>
    <xdr:sp macro="" textlink="">
      <xdr:nvSpPr>
        <xdr:cNvPr id="51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B00-000033000000}"/>
            </a:ext>
          </a:extLst>
        </xdr:cNvPr>
        <xdr:cNvSpPr/>
      </xdr:nvSpPr>
      <xdr:spPr>
        <a:xfrm>
          <a:off x="123825" y="5829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DO ADITIVO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3810</xdr:colOff>
      <xdr:row>33</xdr:row>
      <xdr:rowOff>0</xdr:rowOff>
    </xdr:from>
    <xdr:to>
      <xdr:col>9</xdr:col>
      <xdr:colOff>34271</xdr:colOff>
      <xdr:row>34</xdr:row>
      <xdr:rowOff>72930</xdr:rowOff>
    </xdr:to>
    <xdr:sp macro="" textlink="">
      <xdr:nvSpPr>
        <xdr:cNvPr id="52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B00-000034000000}"/>
            </a:ext>
          </a:extLst>
        </xdr:cNvPr>
        <xdr:cNvSpPr/>
      </xdr:nvSpPr>
      <xdr:spPr>
        <a:xfrm>
          <a:off x="123825" y="6210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4.2. COTAÇÕES</a:t>
          </a:r>
        </a:p>
      </xdr:txBody>
    </xdr:sp>
    <xdr:clientData/>
  </xdr:twoCellAnchor>
  <xdr:twoCellAnchor editAs="absolute">
    <xdr:from>
      <xdr:col>1</xdr:col>
      <xdr:colOff>3810</xdr:colOff>
      <xdr:row>35</xdr:row>
      <xdr:rowOff>0</xdr:rowOff>
    </xdr:from>
    <xdr:to>
      <xdr:col>9</xdr:col>
      <xdr:colOff>34271</xdr:colOff>
      <xdr:row>36</xdr:row>
      <xdr:rowOff>72930</xdr:rowOff>
    </xdr:to>
    <xdr:sp macro="" textlink="">
      <xdr:nvSpPr>
        <xdr:cNvPr id="53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B00-000035000000}"/>
            </a:ext>
          </a:extLst>
        </xdr:cNvPr>
        <xdr:cNvSpPr/>
      </xdr:nvSpPr>
      <xdr:spPr>
        <a:xfrm>
          <a:off x="123825" y="6591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4.3.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COMPOSIÇÕES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3810</xdr:colOff>
      <xdr:row>37</xdr:row>
      <xdr:rowOff>0</xdr:rowOff>
    </xdr:from>
    <xdr:to>
      <xdr:col>9</xdr:col>
      <xdr:colOff>34271</xdr:colOff>
      <xdr:row>38</xdr:row>
      <xdr:rowOff>72930</xdr:rowOff>
    </xdr:to>
    <xdr:sp macro="" textlink="">
      <xdr:nvSpPr>
        <xdr:cNvPr id="54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B00-000036000000}"/>
            </a:ext>
          </a:extLst>
        </xdr:cNvPr>
        <xdr:cNvSpPr/>
      </xdr:nvSpPr>
      <xdr:spPr>
        <a:xfrm>
          <a:off x="123825" y="697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4.4.  ORÇAMENTO</a:t>
          </a:r>
        </a:p>
      </xdr:txBody>
    </xdr:sp>
    <xdr:clientData/>
  </xdr:twoCellAnchor>
  <xdr:twoCellAnchor editAs="absolute">
    <xdr:from>
      <xdr:col>1</xdr:col>
      <xdr:colOff>3810</xdr:colOff>
      <xdr:row>39</xdr:row>
      <xdr:rowOff>0</xdr:rowOff>
    </xdr:from>
    <xdr:to>
      <xdr:col>9</xdr:col>
      <xdr:colOff>34271</xdr:colOff>
      <xdr:row>40</xdr:row>
      <xdr:rowOff>72930</xdr:rowOff>
    </xdr:to>
    <xdr:sp macro="" textlink="">
      <xdr:nvSpPr>
        <xdr:cNvPr id="55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B00-000037000000}"/>
            </a:ext>
          </a:extLst>
        </xdr:cNvPr>
        <xdr:cNvSpPr/>
      </xdr:nvSpPr>
      <xdr:spPr>
        <a:xfrm>
          <a:off x="123825" y="7353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4.5. MEMÓRIA DE CÁLCULO</a:t>
          </a:r>
        </a:p>
      </xdr:txBody>
    </xdr:sp>
    <xdr:clientData/>
  </xdr:twoCellAnchor>
  <xdr:twoCellAnchor editAs="absolute">
    <xdr:from>
      <xdr:col>1</xdr:col>
      <xdr:colOff>3810</xdr:colOff>
      <xdr:row>41</xdr:row>
      <xdr:rowOff>0</xdr:rowOff>
    </xdr:from>
    <xdr:to>
      <xdr:col>9</xdr:col>
      <xdr:colOff>34271</xdr:colOff>
      <xdr:row>42</xdr:row>
      <xdr:rowOff>72930</xdr:rowOff>
    </xdr:to>
    <xdr:sp macro="" textlink="">
      <xdr:nvSpPr>
        <xdr:cNvPr id="56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B00-000038000000}"/>
            </a:ext>
          </a:extLst>
        </xdr:cNvPr>
        <xdr:cNvSpPr/>
      </xdr:nvSpPr>
      <xdr:spPr>
        <a:xfrm>
          <a:off x="123825" y="773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4.6. CRONOGRAMA</a:t>
          </a:r>
        </a:p>
      </xdr:txBody>
    </xdr:sp>
    <xdr:clientData/>
  </xdr:twoCellAnchor>
  <xdr:twoCellAnchor editAs="absolute">
    <xdr:from>
      <xdr:col>1</xdr:col>
      <xdr:colOff>3810</xdr:colOff>
      <xdr:row>43</xdr:row>
      <xdr:rowOff>0</xdr:rowOff>
    </xdr:from>
    <xdr:to>
      <xdr:col>9</xdr:col>
      <xdr:colOff>34271</xdr:colOff>
      <xdr:row>44</xdr:row>
      <xdr:rowOff>72930</xdr:rowOff>
    </xdr:to>
    <xdr:sp macro="" textlink="">
      <xdr:nvSpPr>
        <xdr:cNvPr id="57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B00-000039000000}"/>
            </a:ext>
          </a:extLst>
        </xdr:cNvPr>
        <xdr:cNvSpPr/>
      </xdr:nvSpPr>
      <xdr:spPr>
        <a:xfrm>
          <a:off x="123825" y="811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4.7. LOCALIZAÇÃO</a:t>
          </a:r>
        </a:p>
      </xdr:txBody>
    </xdr:sp>
    <xdr:clientData/>
  </xdr:twoCellAnchor>
  <xdr:twoCellAnchor editAs="absolute">
    <xdr:from>
      <xdr:col>1</xdr:col>
      <xdr:colOff>3810</xdr:colOff>
      <xdr:row>45</xdr:row>
      <xdr:rowOff>0</xdr:rowOff>
    </xdr:from>
    <xdr:to>
      <xdr:col>9</xdr:col>
      <xdr:colOff>34271</xdr:colOff>
      <xdr:row>46</xdr:row>
      <xdr:rowOff>72930</xdr:rowOff>
    </xdr:to>
    <xdr:sp macro="" textlink="">
      <xdr:nvSpPr>
        <xdr:cNvPr id="58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B00-00003A000000}"/>
            </a:ext>
          </a:extLst>
        </xdr:cNvPr>
        <xdr:cNvSpPr/>
      </xdr:nvSpPr>
      <xdr:spPr>
        <a:xfrm>
          <a:off x="123825" y="849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4.8. IMPRESSÃO DO ADITIVO</a:t>
          </a:r>
        </a:p>
      </xdr:txBody>
    </xdr:sp>
    <xdr:clientData/>
  </xdr:twoCellAnchor>
  <xdr:twoCellAnchor editAs="absolute">
    <xdr:from>
      <xdr:col>1</xdr:col>
      <xdr:colOff>3810</xdr:colOff>
      <xdr:row>47</xdr:row>
      <xdr:rowOff>0</xdr:rowOff>
    </xdr:from>
    <xdr:to>
      <xdr:col>9</xdr:col>
      <xdr:colOff>34270</xdr:colOff>
      <xdr:row>48</xdr:row>
      <xdr:rowOff>110835</xdr:rowOff>
    </xdr:to>
    <xdr:sp macro="" textlink="">
      <xdr:nvSpPr>
        <xdr:cNvPr id="59" name="Retângulo 58">
          <a:extLst>
            <a:ext uri="{FF2B5EF4-FFF2-40B4-BE49-F238E27FC236}">
              <a16:creationId xmlns:a16="http://schemas.microsoft.com/office/drawing/2014/main" xmlns="" id="{00000000-0008-0000-0B00-00003B000000}"/>
            </a:ext>
          </a:extLst>
        </xdr:cNvPr>
        <xdr:cNvSpPr/>
      </xdr:nvSpPr>
      <xdr:spPr>
        <a:xfrm>
          <a:off x="123825" y="887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1. PROJETO</a:t>
          </a:r>
        </a:p>
      </xdr:txBody>
    </xdr:sp>
    <xdr:clientData/>
  </xdr:twoCellAnchor>
  <xdr:twoCellAnchor editAs="absolute">
    <xdr:from>
      <xdr:col>1</xdr:col>
      <xdr:colOff>3810</xdr:colOff>
      <xdr:row>49</xdr:row>
      <xdr:rowOff>0</xdr:rowOff>
    </xdr:from>
    <xdr:to>
      <xdr:col>9</xdr:col>
      <xdr:colOff>34271</xdr:colOff>
      <xdr:row>50</xdr:row>
      <xdr:rowOff>72930</xdr:rowOff>
    </xdr:to>
    <xdr:sp macro="" textlink="">
      <xdr:nvSpPr>
        <xdr:cNvPr id="60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B00-00003C000000}"/>
            </a:ext>
          </a:extLst>
        </xdr:cNvPr>
        <xdr:cNvSpPr/>
      </xdr:nvSpPr>
      <xdr:spPr>
        <a:xfrm>
          <a:off x="123825" y="9258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1.1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</a:t>
          </a:r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DADOS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DO PROJETO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3810</xdr:colOff>
      <xdr:row>51</xdr:row>
      <xdr:rowOff>0</xdr:rowOff>
    </xdr:from>
    <xdr:to>
      <xdr:col>9</xdr:col>
      <xdr:colOff>34271</xdr:colOff>
      <xdr:row>52</xdr:row>
      <xdr:rowOff>72930</xdr:rowOff>
    </xdr:to>
    <xdr:sp macro="" textlink="">
      <xdr:nvSpPr>
        <xdr:cNvPr id="61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B00-00003D000000}"/>
            </a:ext>
          </a:extLst>
        </xdr:cNvPr>
        <xdr:cNvSpPr/>
      </xdr:nvSpPr>
      <xdr:spPr>
        <a:xfrm>
          <a:off x="123825" y="9639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1.2. BDI</a:t>
          </a:r>
        </a:p>
      </xdr:txBody>
    </xdr:sp>
    <xdr:clientData/>
  </xdr:twoCellAnchor>
  <xdr:twoCellAnchor editAs="absolute">
    <xdr:from>
      <xdr:col>1</xdr:col>
      <xdr:colOff>3810</xdr:colOff>
      <xdr:row>53</xdr:row>
      <xdr:rowOff>0</xdr:rowOff>
    </xdr:from>
    <xdr:to>
      <xdr:col>9</xdr:col>
      <xdr:colOff>34271</xdr:colOff>
      <xdr:row>54</xdr:row>
      <xdr:rowOff>72930</xdr:rowOff>
    </xdr:to>
    <xdr:sp macro="" textlink="">
      <xdr:nvSpPr>
        <xdr:cNvPr id="62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B00-00003E000000}"/>
            </a:ext>
          </a:extLst>
        </xdr:cNvPr>
        <xdr:cNvSpPr/>
      </xdr:nvSpPr>
      <xdr:spPr>
        <a:xfrm>
          <a:off x="123825" y="10020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1.3.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COTAÇÕES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3810</xdr:colOff>
      <xdr:row>55</xdr:row>
      <xdr:rowOff>0</xdr:rowOff>
    </xdr:from>
    <xdr:to>
      <xdr:col>9</xdr:col>
      <xdr:colOff>34271</xdr:colOff>
      <xdr:row>56</xdr:row>
      <xdr:rowOff>72930</xdr:rowOff>
    </xdr:to>
    <xdr:sp macro="" textlink="">
      <xdr:nvSpPr>
        <xdr:cNvPr id="63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B00-00003F000000}"/>
            </a:ext>
          </a:extLst>
        </xdr:cNvPr>
        <xdr:cNvSpPr/>
      </xdr:nvSpPr>
      <xdr:spPr>
        <a:xfrm>
          <a:off x="123825" y="10401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1.4.  COMPOSIÇÕES</a:t>
          </a:r>
        </a:p>
      </xdr:txBody>
    </xdr:sp>
    <xdr:clientData/>
  </xdr:twoCellAnchor>
  <xdr:twoCellAnchor editAs="absolute">
    <xdr:from>
      <xdr:col>1</xdr:col>
      <xdr:colOff>3810</xdr:colOff>
      <xdr:row>57</xdr:row>
      <xdr:rowOff>0</xdr:rowOff>
    </xdr:from>
    <xdr:to>
      <xdr:col>9</xdr:col>
      <xdr:colOff>34271</xdr:colOff>
      <xdr:row>58</xdr:row>
      <xdr:rowOff>72930</xdr:rowOff>
    </xdr:to>
    <xdr:sp macro="" textlink="">
      <xdr:nvSpPr>
        <xdr:cNvPr id="64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B00-000040000000}"/>
            </a:ext>
          </a:extLst>
        </xdr:cNvPr>
        <xdr:cNvSpPr/>
      </xdr:nvSpPr>
      <xdr:spPr>
        <a:xfrm>
          <a:off x="123825" y="10782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1.5. ORÇAMENTO</a:t>
          </a:r>
        </a:p>
      </xdr:txBody>
    </xdr:sp>
    <xdr:clientData/>
  </xdr:twoCellAnchor>
  <xdr:twoCellAnchor editAs="absolute">
    <xdr:from>
      <xdr:col>1</xdr:col>
      <xdr:colOff>3810</xdr:colOff>
      <xdr:row>59</xdr:row>
      <xdr:rowOff>0</xdr:rowOff>
    </xdr:from>
    <xdr:to>
      <xdr:col>9</xdr:col>
      <xdr:colOff>34271</xdr:colOff>
      <xdr:row>60</xdr:row>
      <xdr:rowOff>72930</xdr:rowOff>
    </xdr:to>
    <xdr:sp macro="" textlink="">
      <xdr:nvSpPr>
        <xdr:cNvPr id="65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B00-000041000000}"/>
            </a:ext>
          </a:extLst>
        </xdr:cNvPr>
        <xdr:cNvSpPr/>
      </xdr:nvSpPr>
      <xdr:spPr>
        <a:xfrm>
          <a:off x="123825" y="11163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1.6. MEMÓRIA DE CÁLCULO</a:t>
          </a:r>
        </a:p>
      </xdr:txBody>
    </xdr:sp>
    <xdr:clientData/>
  </xdr:twoCellAnchor>
  <xdr:twoCellAnchor editAs="absolute">
    <xdr:from>
      <xdr:col>1</xdr:col>
      <xdr:colOff>3810</xdr:colOff>
      <xdr:row>61</xdr:row>
      <xdr:rowOff>0</xdr:rowOff>
    </xdr:from>
    <xdr:to>
      <xdr:col>9</xdr:col>
      <xdr:colOff>34271</xdr:colOff>
      <xdr:row>62</xdr:row>
      <xdr:rowOff>72930</xdr:rowOff>
    </xdr:to>
    <xdr:sp macro="" textlink="">
      <xdr:nvSpPr>
        <xdr:cNvPr id="66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B00-000042000000}"/>
            </a:ext>
          </a:extLst>
        </xdr:cNvPr>
        <xdr:cNvSpPr/>
      </xdr:nvSpPr>
      <xdr:spPr>
        <a:xfrm>
          <a:off x="123825" y="11544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1.7. CRONOGRAMA</a:t>
          </a:r>
        </a:p>
      </xdr:txBody>
    </xdr:sp>
    <xdr:clientData/>
  </xdr:twoCellAnchor>
  <xdr:twoCellAnchor editAs="absolute">
    <xdr:from>
      <xdr:col>1</xdr:col>
      <xdr:colOff>3810</xdr:colOff>
      <xdr:row>63</xdr:row>
      <xdr:rowOff>0</xdr:rowOff>
    </xdr:from>
    <xdr:to>
      <xdr:col>9</xdr:col>
      <xdr:colOff>34271</xdr:colOff>
      <xdr:row>64</xdr:row>
      <xdr:rowOff>72930</xdr:rowOff>
    </xdr:to>
    <xdr:sp macro="" textlink="">
      <xdr:nvSpPr>
        <xdr:cNvPr id="67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B00-000043000000}"/>
            </a:ext>
          </a:extLst>
        </xdr:cNvPr>
        <xdr:cNvSpPr/>
      </xdr:nvSpPr>
      <xdr:spPr>
        <a:xfrm>
          <a:off x="123825" y="11925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1.8. LOCALIZAÇÃO</a:t>
          </a:r>
        </a:p>
      </xdr:txBody>
    </xdr:sp>
    <xdr:clientData/>
  </xdr:twoCellAnchor>
  <xdr:twoCellAnchor editAs="absolute">
    <xdr:from>
      <xdr:col>1</xdr:col>
      <xdr:colOff>3810</xdr:colOff>
      <xdr:row>65</xdr:row>
      <xdr:rowOff>0</xdr:rowOff>
    </xdr:from>
    <xdr:to>
      <xdr:col>9</xdr:col>
      <xdr:colOff>34271</xdr:colOff>
      <xdr:row>66</xdr:row>
      <xdr:rowOff>72930</xdr:rowOff>
    </xdr:to>
    <xdr:sp macro="" textlink="">
      <xdr:nvSpPr>
        <xdr:cNvPr id="68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B00-000044000000}"/>
            </a:ext>
          </a:extLst>
        </xdr:cNvPr>
        <xdr:cNvSpPr/>
      </xdr:nvSpPr>
      <xdr:spPr>
        <a:xfrm>
          <a:off x="123825" y="12306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1.9. IMPRESSÃO DO PROJETO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12</xdr:col>
      <xdr:colOff>704851</xdr:colOff>
      <xdr:row>5</xdr:row>
      <xdr:rowOff>0</xdr:rowOff>
    </xdr:from>
    <xdr:to>
      <xdr:col>12</xdr:col>
      <xdr:colOff>2474326</xdr:colOff>
      <xdr:row>6</xdr:row>
      <xdr:rowOff>61500</xdr:rowOff>
    </xdr:to>
    <xdr:sp macro="[0]!ResgatarOrcamento" textlink="">
      <xdr:nvSpPr>
        <xdr:cNvPr id="34" name="Retângulo 33">
          <a:extLst>
            <a:ext uri="{FF2B5EF4-FFF2-40B4-BE49-F238E27FC236}">
              <a16:creationId xmlns:a16="http://schemas.microsoft.com/office/drawing/2014/main" xmlns="" id="{00000000-0008-0000-0C00-000022000000}"/>
            </a:ext>
          </a:extLst>
        </xdr:cNvPr>
        <xdr:cNvSpPr/>
      </xdr:nvSpPr>
      <xdr:spPr>
        <a:xfrm>
          <a:off x="3800476" y="876300"/>
          <a:ext cx="1769475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Resgatar Dados de</a:t>
          </a:r>
          <a:r>
            <a:rPr lang="pt-BR" sz="1000" b="1" baseline="0">
              <a:solidFill>
                <a:schemeClr val="bg1"/>
              </a:solidFill>
            </a:rPr>
            <a:t> Projeto</a:t>
          </a:r>
          <a:endParaRPr lang="pt-BR" sz="1000" b="1">
            <a:solidFill>
              <a:schemeClr val="bg1"/>
            </a:solidFill>
          </a:endParaRPr>
        </a:p>
      </xdr:txBody>
    </xdr:sp>
    <xdr:clientData fPrintsWithSheet="0"/>
  </xdr:twoCellAnchor>
  <xdr:twoCellAnchor editAs="absolute">
    <xdr:from>
      <xdr:col>11</xdr:col>
      <xdr:colOff>19050</xdr:colOff>
      <xdr:row>5</xdr:row>
      <xdr:rowOff>0</xdr:rowOff>
    </xdr:from>
    <xdr:to>
      <xdr:col>12</xdr:col>
      <xdr:colOff>665250</xdr:colOff>
      <xdr:row>6</xdr:row>
      <xdr:rowOff>61500</xdr:rowOff>
    </xdr:to>
    <xdr:sp macro="[0]!MontarItensOrcamentoLicitacao" textlink="">
      <xdr:nvSpPr>
        <xdr:cNvPr id="35" name="Retângulo 34">
          <a:extLst>
            <a:ext uri="{FF2B5EF4-FFF2-40B4-BE49-F238E27FC236}">
              <a16:creationId xmlns:a16="http://schemas.microsoft.com/office/drawing/2014/main" xmlns="" id="{00000000-0008-0000-0C00-000023000000}"/>
            </a:ext>
          </a:extLst>
        </xdr:cNvPr>
        <xdr:cNvSpPr/>
      </xdr:nvSpPr>
      <xdr:spPr>
        <a:xfrm>
          <a:off x="2428875" y="876300"/>
          <a:ext cx="13320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Importar Dados</a:t>
          </a:r>
        </a:p>
      </xdr:txBody>
    </xdr:sp>
    <xdr:clientData fPrintsWithSheet="0"/>
  </xdr:twoCellAnchor>
  <xdr:twoCellAnchor editAs="absolute">
    <xdr:from>
      <xdr:col>1</xdr:col>
      <xdr:colOff>12111</xdr:colOff>
      <xdr:row>1</xdr:row>
      <xdr:rowOff>19050</xdr:rowOff>
    </xdr:from>
    <xdr:to>
      <xdr:col>8</xdr:col>
      <xdr:colOff>191886</xdr:colOff>
      <xdr:row>4</xdr:row>
      <xdr:rowOff>64668</xdr:rowOff>
    </xdr:to>
    <xdr:pic>
      <xdr:nvPicPr>
        <xdr:cNvPr id="37" name="Imagem 36">
          <a:extLst>
            <a:ext uri="{FF2B5EF4-FFF2-40B4-BE49-F238E27FC236}">
              <a16:creationId xmlns:a16="http://schemas.microsoft.com/office/drawing/2014/main" xmlns="" id="{00000000-0008-0000-0C00-00002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126411" y="133350"/>
          <a:ext cx="1980000" cy="617118"/>
        </a:xfrm>
        <a:prstGeom prst="rect">
          <a:avLst/>
        </a:prstGeom>
      </xdr:spPr>
    </xdr:pic>
    <xdr:clientData/>
  </xdr:twoCellAnchor>
  <xdr:twoCellAnchor editAs="absolute">
    <xdr:from>
      <xdr:col>0</xdr:col>
      <xdr:colOff>104775</xdr:colOff>
      <xdr:row>5</xdr:row>
      <xdr:rowOff>0</xdr:rowOff>
    </xdr:from>
    <xdr:to>
      <xdr:col>9</xdr:col>
      <xdr:colOff>17625</xdr:colOff>
      <xdr:row>6</xdr:row>
      <xdr:rowOff>61500</xdr:rowOff>
    </xdr:to>
    <xdr:grpSp>
      <xdr:nvGrpSpPr>
        <xdr:cNvPr id="38" name="Agrupar 2">
          <a:extLst>
            <a:ext uri="{FF2B5EF4-FFF2-40B4-BE49-F238E27FC236}">
              <a16:creationId xmlns:a16="http://schemas.microsoft.com/office/drawing/2014/main" xmlns="" id="{00000000-0008-0000-0C00-000026000000}"/>
            </a:ext>
          </a:extLst>
        </xdr:cNvPr>
        <xdr:cNvGrpSpPr/>
      </xdr:nvGrpSpPr>
      <xdr:grpSpPr>
        <a:xfrm>
          <a:off x="102870" y="866775"/>
          <a:ext cx="2166465" cy="238665"/>
          <a:chOff x="106950" y="876300"/>
          <a:chExt cx="2408400" cy="252000"/>
        </a:xfrm>
      </xdr:grpSpPr>
      <xdr:sp macro="" textlink="">
        <xdr:nvSpPr>
          <xdr:cNvPr id="39" name="Retângulo de cantos arredondados 38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xmlns="" id="{00000000-0008-0000-0C00-000027000000}"/>
              </a:ext>
            </a:extLst>
          </xdr:cNvPr>
          <xdr:cNvSpPr/>
        </xdr:nvSpPr>
        <xdr:spPr>
          <a:xfrm>
            <a:off x="106950" y="876300"/>
            <a:ext cx="2408400" cy="252000"/>
          </a:xfrm>
          <a:prstGeom prst="roundRect">
            <a:avLst/>
          </a:prstGeom>
          <a:solidFill>
            <a:srgbClr val="FF0000"/>
          </a:solidFill>
          <a:ln w="9525">
            <a:solidFill>
              <a:schemeClr val="bg1"/>
            </a:solidFill>
          </a:ln>
          <a:scene3d>
            <a:camera prst="orthographicFront"/>
            <a:lightRig rig="threePt" dir="t"/>
          </a:scene3d>
          <a:sp3d>
            <a:bevelT w="38100" h="25400"/>
            <a:bevelB w="38100" h="254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1200" b="1">
                <a:ln>
                  <a:noFill/>
                </a:ln>
                <a:solidFill>
                  <a:schemeClr val="bg1"/>
                </a:solidFill>
              </a:rPr>
              <a:t>MENU INICIAL </a:t>
            </a:r>
          </a:p>
        </xdr:txBody>
      </xdr:sp>
      <xdr:sp macro="" textlink="">
        <xdr:nvSpPr>
          <xdr:cNvPr id="40" name="Seta para a esquerda 39">
            <a:extLst>
              <a:ext uri="{FF2B5EF4-FFF2-40B4-BE49-F238E27FC236}">
                <a16:creationId xmlns:a16="http://schemas.microsoft.com/office/drawing/2014/main" xmlns="" id="{00000000-0008-0000-0C00-000028000000}"/>
              </a:ext>
            </a:extLst>
          </xdr:cNvPr>
          <xdr:cNvSpPr/>
        </xdr:nvSpPr>
        <xdr:spPr>
          <a:xfrm>
            <a:off x="169633" y="914400"/>
            <a:ext cx="218945" cy="180000"/>
          </a:xfrm>
          <a:prstGeom prst="leftArrow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pt-BR" sz="1100">
              <a:ln>
                <a:solidFill>
                  <a:schemeClr val="bg1"/>
                </a:solidFill>
              </a:ln>
            </a:endParaRPr>
          </a:p>
        </xdr:txBody>
      </xdr:sp>
    </xdr:grpSp>
    <xdr:clientData/>
  </xdr:twoCellAnchor>
  <xdr:twoCellAnchor editAs="absolute">
    <xdr:from>
      <xdr:col>1</xdr:col>
      <xdr:colOff>9525</xdr:colOff>
      <xdr:row>7</xdr:row>
      <xdr:rowOff>0</xdr:rowOff>
    </xdr:from>
    <xdr:to>
      <xdr:col>9</xdr:col>
      <xdr:colOff>17125</xdr:colOff>
      <xdr:row>14</xdr:row>
      <xdr:rowOff>97500</xdr:rowOff>
    </xdr:to>
    <xdr:sp macro="" textlink="">
      <xdr:nvSpPr>
        <xdr:cNvPr id="41" name="Retângulo 40">
          <a:extLst>
            <a:ext uri="{FF2B5EF4-FFF2-40B4-BE49-F238E27FC236}">
              <a16:creationId xmlns:a16="http://schemas.microsoft.com/office/drawing/2014/main" xmlns="" id="{00000000-0008-0000-0C00-000029000000}"/>
            </a:ext>
          </a:extLst>
        </xdr:cNvPr>
        <xdr:cNvSpPr/>
      </xdr:nvSpPr>
      <xdr:spPr>
        <a:xfrm>
          <a:off x="123825" y="125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2. LICITAÇÃO</a:t>
          </a:r>
        </a:p>
      </xdr:txBody>
    </xdr:sp>
    <xdr:clientData/>
  </xdr:twoCellAnchor>
  <xdr:twoCellAnchor editAs="absolute">
    <xdr:from>
      <xdr:col>1</xdr:col>
      <xdr:colOff>9525</xdr:colOff>
      <xdr:row>15</xdr:row>
      <xdr:rowOff>0</xdr:rowOff>
    </xdr:from>
    <xdr:to>
      <xdr:col>9</xdr:col>
      <xdr:colOff>17126</xdr:colOff>
      <xdr:row>16</xdr:row>
      <xdr:rowOff>61500</xdr:rowOff>
    </xdr:to>
    <xdr:sp macro="" textlink="">
      <xdr:nvSpPr>
        <xdr:cNvPr id="42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C00-00002A000000}"/>
            </a:ext>
          </a:extLst>
        </xdr:cNvPr>
        <xdr:cNvSpPr/>
      </xdr:nvSpPr>
      <xdr:spPr>
        <a:xfrm>
          <a:off x="123825" y="163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2.1. 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DA LICITAÇÃO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17</xdr:row>
      <xdr:rowOff>0</xdr:rowOff>
    </xdr:from>
    <xdr:to>
      <xdr:col>9</xdr:col>
      <xdr:colOff>17126</xdr:colOff>
      <xdr:row>18</xdr:row>
      <xdr:rowOff>61500</xdr:rowOff>
    </xdr:to>
    <xdr:sp macro="" textlink="">
      <xdr:nvSpPr>
        <xdr:cNvPr id="43" name="Retângulo de cantos arredondados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C00-00002B000000}"/>
            </a:ext>
          </a:extLst>
        </xdr:cNvPr>
        <xdr:cNvSpPr/>
      </xdr:nvSpPr>
      <xdr:spPr>
        <a:xfrm>
          <a:off x="123825" y="2019300"/>
          <a:ext cx="2065001" cy="252000"/>
        </a:xfrm>
        <a:prstGeom prst="roundRect">
          <a:avLst/>
        </a:prstGeom>
        <a:solidFill>
          <a:srgbClr val="0000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2.2. ORÇAMENTO</a:t>
          </a:r>
        </a:p>
      </xdr:txBody>
    </xdr:sp>
    <xdr:clientData/>
  </xdr:twoCellAnchor>
  <xdr:twoCellAnchor editAs="absolute">
    <xdr:from>
      <xdr:col>1</xdr:col>
      <xdr:colOff>9525</xdr:colOff>
      <xdr:row>19</xdr:row>
      <xdr:rowOff>0</xdr:rowOff>
    </xdr:from>
    <xdr:to>
      <xdr:col>9</xdr:col>
      <xdr:colOff>17126</xdr:colOff>
      <xdr:row>20</xdr:row>
      <xdr:rowOff>61500</xdr:rowOff>
    </xdr:to>
    <xdr:sp macro="" textlink="">
      <xdr:nvSpPr>
        <xdr:cNvPr id="44" name="Retângulo de cantos arredondados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C00-00002C000000}"/>
            </a:ext>
          </a:extLst>
        </xdr:cNvPr>
        <xdr:cNvSpPr/>
      </xdr:nvSpPr>
      <xdr:spPr>
        <a:xfrm>
          <a:off x="123825" y="2400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tx1"/>
              </a:solidFill>
            </a:rPr>
            <a:t>2.3. CRONOGRAMA</a:t>
          </a:r>
        </a:p>
      </xdr:txBody>
    </xdr:sp>
    <xdr:clientData/>
  </xdr:twoCellAnchor>
  <xdr:twoCellAnchor editAs="absolute">
    <xdr:from>
      <xdr:col>1</xdr:col>
      <xdr:colOff>9525</xdr:colOff>
      <xdr:row>21</xdr:row>
      <xdr:rowOff>0</xdr:rowOff>
    </xdr:from>
    <xdr:to>
      <xdr:col>9</xdr:col>
      <xdr:colOff>17126</xdr:colOff>
      <xdr:row>22</xdr:row>
      <xdr:rowOff>61500</xdr:rowOff>
    </xdr:to>
    <xdr:sp macro="" textlink="">
      <xdr:nvSpPr>
        <xdr:cNvPr id="45" name="Retângulo de cantos arredondados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0C00-00002D000000}"/>
            </a:ext>
          </a:extLst>
        </xdr:cNvPr>
        <xdr:cNvSpPr/>
      </xdr:nvSpPr>
      <xdr:spPr>
        <a:xfrm>
          <a:off x="123825" y="2781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tx1"/>
              </a:solidFill>
            </a:rPr>
            <a:t>2.4. LOCALIZAÇÃO</a:t>
          </a:r>
        </a:p>
      </xdr:txBody>
    </xdr:sp>
    <xdr:clientData/>
  </xdr:twoCellAnchor>
  <xdr:twoCellAnchor editAs="absolute">
    <xdr:from>
      <xdr:col>1</xdr:col>
      <xdr:colOff>9525</xdr:colOff>
      <xdr:row>23</xdr:row>
      <xdr:rowOff>0</xdr:rowOff>
    </xdr:from>
    <xdr:to>
      <xdr:col>9</xdr:col>
      <xdr:colOff>17126</xdr:colOff>
      <xdr:row>24</xdr:row>
      <xdr:rowOff>61500</xdr:rowOff>
    </xdr:to>
    <xdr:sp macro="[0]!ImprimirLicitacao" textlink="">
      <xdr:nvSpPr>
        <xdr:cNvPr id="46" name="Retângulo de cantos arredondados 10">
          <a:extLst>
            <a:ext uri="{FF2B5EF4-FFF2-40B4-BE49-F238E27FC236}">
              <a16:creationId xmlns:a16="http://schemas.microsoft.com/office/drawing/2014/main" xmlns="" id="{00000000-0008-0000-0C00-00002E000000}"/>
            </a:ext>
          </a:extLst>
        </xdr:cNvPr>
        <xdr:cNvSpPr/>
      </xdr:nvSpPr>
      <xdr:spPr>
        <a:xfrm>
          <a:off x="123825" y="3162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2.5. IMPRESSÃO DA LICITAÇÃO</a:t>
          </a:r>
        </a:p>
      </xdr:txBody>
    </xdr:sp>
    <xdr:clientData/>
  </xdr:twoCellAnchor>
  <xdr:twoCellAnchor editAs="absolute">
    <xdr:from>
      <xdr:col>1</xdr:col>
      <xdr:colOff>9525</xdr:colOff>
      <xdr:row>25</xdr:row>
      <xdr:rowOff>0</xdr:rowOff>
    </xdr:from>
    <xdr:to>
      <xdr:col>9</xdr:col>
      <xdr:colOff>17125</xdr:colOff>
      <xdr:row>26</xdr:row>
      <xdr:rowOff>97500</xdr:rowOff>
    </xdr:to>
    <xdr:sp macro="" textlink="">
      <xdr:nvSpPr>
        <xdr:cNvPr id="47" name="Retângulo 46">
          <a:extLst>
            <a:ext uri="{FF2B5EF4-FFF2-40B4-BE49-F238E27FC236}">
              <a16:creationId xmlns:a16="http://schemas.microsoft.com/office/drawing/2014/main" xmlns="" id="{00000000-0008-0000-0C00-00002F000000}"/>
            </a:ext>
          </a:extLst>
        </xdr:cNvPr>
        <xdr:cNvSpPr/>
      </xdr:nvSpPr>
      <xdr:spPr>
        <a:xfrm>
          <a:off x="123825" y="3543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3.</a:t>
          </a:r>
          <a:r>
            <a:rPr lang="pt-BR" sz="1400" b="1" baseline="0">
              <a:ln>
                <a:noFill/>
              </a:ln>
              <a:solidFill>
                <a:schemeClr val="bg1"/>
              </a:solidFill>
              <a:effectLst/>
            </a:rPr>
            <a:t> </a:t>
          </a:r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MEDIÇÃO</a:t>
          </a:r>
        </a:p>
      </xdr:txBody>
    </xdr:sp>
    <xdr:clientData/>
  </xdr:twoCellAnchor>
  <xdr:twoCellAnchor editAs="absolute">
    <xdr:from>
      <xdr:col>1</xdr:col>
      <xdr:colOff>9525</xdr:colOff>
      <xdr:row>27</xdr:row>
      <xdr:rowOff>0</xdr:rowOff>
    </xdr:from>
    <xdr:to>
      <xdr:col>9</xdr:col>
      <xdr:colOff>17126</xdr:colOff>
      <xdr:row>28</xdr:row>
      <xdr:rowOff>61500</xdr:rowOff>
    </xdr:to>
    <xdr:sp macro="" textlink="">
      <xdr:nvSpPr>
        <xdr:cNvPr id="48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C00-000030000000}"/>
            </a:ext>
          </a:extLst>
        </xdr:cNvPr>
        <xdr:cNvSpPr/>
      </xdr:nvSpPr>
      <xdr:spPr>
        <a:xfrm>
          <a:off x="123825" y="392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DA MEDIÇÃO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29</xdr:row>
      <xdr:rowOff>0</xdr:rowOff>
    </xdr:from>
    <xdr:to>
      <xdr:col>9</xdr:col>
      <xdr:colOff>17126</xdr:colOff>
      <xdr:row>30</xdr:row>
      <xdr:rowOff>61500</xdr:rowOff>
    </xdr:to>
    <xdr:sp macro="" textlink="">
      <xdr:nvSpPr>
        <xdr:cNvPr id="49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C00-000031000000}"/>
            </a:ext>
          </a:extLst>
        </xdr:cNvPr>
        <xdr:cNvSpPr/>
      </xdr:nvSpPr>
      <xdr:spPr>
        <a:xfrm>
          <a:off x="123825" y="430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3.2. MEDIÇÃO</a:t>
          </a:r>
        </a:p>
      </xdr:txBody>
    </xdr:sp>
    <xdr:clientData/>
  </xdr:twoCellAnchor>
  <xdr:twoCellAnchor editAs="absolute">
    <xdr:from>
      <xdr:col>1</xdr:col>
      <xdr:colOff>9525</xdr:colOff>
      <xdr:row>31</xdr:row>
      <xdr:rowOff>0</xdr:rowOff>
    </xdr:from>
    <xdr:to>
      <xdr:col>9</xdr:col>
      <xdr:colOff>17126</xdr:colOff>
      <xdr:row>32</xdr:row>
      <xdr:rowOff>61500</xdr:rowOff>
    </xdr:to>
    <xdr:sp macro="" textlink="">
      <xdr:nvSpPr>
        <xdr:cNvPr id="50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C00-000032000000}"/>
            </a:ext>
          </a:extLst>
        </xdr:cNvPr>
        <xdr:cNvSpPr/>
      </xdr:nvSpPr>
      <xdr:spPr>
        <a:xfrm>
          <a:off x="123825" y="468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3.3. LOCALIZAÇÃO</a:t>
          </a:r>
        </a:p>
      </xdr:txBody>
    </xdr:sp>
    <xdr:clientData/>
  </xdr:twoCellAnchor>
  <xdr:twoCellAnchor editAs="absolute">
    <xdr:from>
      <xdr:col>1</xdr:col>
      <xdr:colOff>9525</xdr:colOff>
      <xdr:row>33</xdr:row>
      <xdr:rowOff>0</xdr:rowOff>
    </xdr:from>
    <xdr:to>
      <xdr:col>9</xdr:col>
      <xdr:colOff>17126</xdr:colOff>
      <xdr:row>34</xdr:row>
      <xdr:rowOff>61500</xdr:rowOff>
    </xdr:to>
    <xdr:sp macro="" textlink="">
      <xdr:nvSpPr>
        <xdr:cNvPr id="51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C00-000033000000}"/>
            </a:ext>
          </a:extLst>
        </xdr:cNvPr>
        <xdr:cNvSpPr/>
      </xdr:nvSpPr>
      <xdr:spPr>
        <a:xfrm>
          <a:off x="123825" y="5067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3.4. IMPRESSÃO DA MEDIÇÃO</a:t>
          </a:r>
        </a:p>
      </xdr:txBody>
    </xdr:sp>
    <xdr:clientData/>
  </xdr:twoCellAnchor>
  <xdr:twoCellAnchor editAs="absolute">
    <xdr:from>
      <xdr:col>1</xdr:col>
      <xdr:colOff>9525</xdr:colOff>
      <xdr:row>35</xdr:row>
      <xdr:rowOff>0</xdr:rowOff>
    </xdr:from>
    <xdr:to>
      <xdr:col>9</xdr:col>
      <xdr:colOff>17125</xdr:colOff>
      <xdr:row>36</xdr:row>
      <xdr:rowOff>97500</xdr:rowOff>
    </xdr:to>
    <xdr:sp macro="" textlink="">
      <xdr:nvSpPr>
        <xdr:cNvPr id="52" name="Retângulo 51">
          <a:extLst>
            <a:ext uri="{FF2B5EF4-FFF2-40B4-BE49-F238E27FC236}">
              <a16:creationId xmlns:a16="http://schemas.microsoft.com/office/drawing/2014/main" xmlns="" id="{00000000-0008-0000-0C00-000034000000}"/>
            </a:ext>
          </a:extLst>
        </xdr:cNvPr>
        <xdr:cNvSpPr/>
      </xdr:nvSpPr>
      <xdr:spPr>
        <a:xfrm>
          <a:off x="123825" y="5448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4. ADITIVO</a:t>
          </a:r>
        </a:p>
      </xdr:txBody>
    </xdr:sp>
    <xdr:clientData/>
  </xdr:twoCellAnchor>
  <xdr:twoCellAnchor editAs="absolute">
    <xdr:from>
      <xdr:col>1</xdr:col>
      <xdr:colOff>9525</xdr:colOff>
      <xdr:row>37</xdr:row>
      <xdr:rowOff>0</xdr:rowOff>
    </xdr:from>
    <xdr:to>
      <xdr:col>9</xdr:col>
      <xdr:colOff>17126</xdr:colOff>
      <xdr:row>38</xdr:row>
      <xdr:rowOff>61500</xdr:rowOff>
    </xdr:to>
    <xdr:sp macro="" textlink="">
      <xdr:nvSpPr>
        <xdr:cNvPr id="53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C00-000035000000}"/>
            </a:ext>
          </a:extLst>
        </xdr:cNvPr>
        <xdr:cNvSpPr/>
      </xdr:nvSpPr>
      <xdr:spPr>
        <a:xfrm>
          <a:off x="123825" y="5829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DO ADITIVO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39</xdr:row>
      <xdr:rowOff>0</xdr:rowOff>
    </xdr:from>
    <xdr:to>
      <xdr:col>9</xdr:col>
      <xdr:colOff>17126</xdr:colOff>
      <xdr:row>40</xdr:row>
      <xdr:rowOff>61500</xdr:rowOff>
    </xdr:to>
    <xdr:sp macro="" textlink="">
      <xdr:nvSpPr>
        <xdr:cNvPr id="54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C00-000036000000}"/>
            </a:ext>
          </a:extLst>
        </xdr:cNvPr>
        <xdr:cNvSpPr/>
      </xdr:nvSpPr>
      <xdr:spPr>
        <a:xfrm>
          <a:off x="123825" y="6210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4.2. COTAÇÕES</a:t>
          </a:r>
        </a:p>
      </xdr:txBody>
    </xdr:sp>
    <xdr:clientData/>
  </xdr:twoCellAnchor>
  <xdr:twoCellAnchor editAs="absolute">
    <xdr:from>
      <xdr:col>1</xdr:col>
      <xdr:colOff>9525</xdr:colOff>
      <xdr:row>41</xdr:row>
      <xdr:rowOff>0</xdr:rowOff>
    </xdr:from>
    <xdr:to>
      <xdr:col>9</xdr:col>
      <xdr:colOff>17126</xdr:colOff>
      <xdr:row>42</xdr:row>
      <xdr:rowOff>61500</xdr:rowOff>
    </xdr:to>
    <xdr:sp macro="" textlink="">
      <xdr:nvSpPr>
        <xdr:cNvPr id="55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C00-000037000000}"/>
            </a:ext>
          </a:extLst>
        </xdr:cNvPr>
        <xdr:cNvSpPr/>
      </xdr:nvSpPr>
      <xdr:spPr>
        <a:xfrm>
          <a:off x="123825" y="6591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4.3.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COMPOSIÇÕES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43</xdr:row>
      <xdr:rowOff>0</xdr:rowOff>
    </xdr:from>
    <xdr:to>
      <xdr:col>9</xdr:col>
      <xdr:colOff>17126</xdr:colOff>
      <xdr:row>44</xdr:row>
      <xdr:rowOff>61500</xdr:rowOff>
    </xdr:to>
    <xdr:sp macro="" textlink="">
      <xdr:nvSpPr>
        <xdr:cNvPr id="56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C00-000038000000}"/>
            </a:ext>
          </a:extLst>
        </xdr:cNvPr>
        <xdr:cNvSpPr/>
      </xdr:nvSpPr>
      <xdr:spPr>
        <a:xfrm>
          <a:off x="123825" y="697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4.4.  ORÇAMENTO</a:t>
          </a:r>
        </a:p>
      </xdr:txBody>
    </xdr:sp>
    <xdr:clientData/>
  </xdr:twoCellAnchor>
  <xdr:twoCellAnchor editAs="absolute">
    <xdr:from>
      <xdr:col>1</xdr:col>
      <xdr:colOff>9525</xdr:colOff>
      <xdr:row>45</xdr:row>
      <xdr:rowOff>0</xdr:rowOff>
    </xdr:from>
    <xdr:to>
      <xdr:col>9</xdr:col>
      <xdr:colOff>17126</xdr:colOff>
      <xdr:row>46</xdr:row>
      <xdr:rowOff>61500</xdr:rowOff>
    </xdr:to>
    <xdr:sp macro="" textlink="">
      <xdr:nvSpPr>
        <xdr:cNvPr id="57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C00-000039000000}"/>
            </a:ext>
          </a:extLst>
        </xdr:cNvPr>
        <xdr:cNvSpPr/>
      </xdr:nvSpPr>
      <xdr:spPr>
        <a:xfrm>
          <a:off x="123825" y="7353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4.5. MEMÓRIA DE CÁLCULO</a:t>
          </a:r>
        </a:p>
      </xdr:txBody>
    </xdr:sp>
    <xdr:clientData/>
  </xdr:twoCellAnchor>
  <xdr:twoCellAnchor editAs="absolute">
    <xdr:from>
      <xdr:col>1</xdr:col>
      <xdr:colOff>9525</xdr:colOff>
      <xdr:row>47</xdr:row>
      <xdr:rowOff>0</xdr:rowOff>
    </xdr:from>
    <xdr:to>
      <xdr:col>9</xdr:col>
      <xdr:colOff>17126</xdr:colOff>
      <xdr:row>48</xdr:row>
      <xdr:rowOff>61500</xdr:rowOff>
    </xdr:to>
    <xdr:sp macro="" textlink="">
      <xdr:nvSpPr>
        <xdr:cNvPr id="58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C00-00003A000000}"/>
            </a:ext>
          </a:extLst>
        </xdr:cNvPr>
        <xdr:cNvSpPr/>
      </xdr:nvSpPr>
      <xdr:spPr>
        <a:xfrm>
          <a:off x="123825" y="773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4.6. CRONOGRAMA</a:t>
          </a:r>
        </a:p>
      </xdr:txBody>
    </xdr:sp>
    <xdr:clientData/>
  </xdr:twoCellAnchor>
  <xdr:twoCellAnchor editAs="absolute">
    <xdr:from>
      <xdr:col>1</xdr:col>
      <xdr:colOff>9525</xdr:colOff>
      <xdr:row>49</xdr:row>
      <xdr:rowOff>0</xdr:rowOff>
    </xdr:from>
    <xdr:to>
      <xdr:col>9</xdr:col>
      <xdr:colOff>17126</xdr:colOff>
      <xdr:row>50</xdr:row>
      <xdr:rowOff>61500</xdr:rowOff>
    </xdr:to>
    <xdr:sp macro="" textlink="">
      <xdr:nvSpPr>
        <xdr:cNvPr id="59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C00-00003B000000}"/>
            </a:ext>
          </a:extLst>
        </xdr:cNvPr>
        <xdr:cNvSpPr/>
      </xdr:nvSpPr>
      <xdr:spPr>
        <a:xfrm>
          <a:off x="123825" y="811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4.7. LOCALIZAÇÃO</a:t>
          </a:r>
        </a:p>
      </xdr:txBody>
    </xdr:sp>
    <xdr:clientData/>
  </xdr:twoCellAnchor>
  <xdr:twoCellAnchor editAs="absolute">
    <xdr:from>
      <xdr:col>1</xdr:col>
      <xdr:colOff>9525</xdr:colOff>
      <xdr:row>51</xdr:row>
      <xdr:rowOff>0</xdr:rowOff>
    </xdr:from>
    <xdr:to>
      <xdr:col>9</xdr:col>
      <xdr:colOff>17126</xdr:colOff>
      <xdr:row>52</xdr:row>
      <xdr:rowOff>61500</xdr:rowOff>
    </xdr:to>
    <xdr:sp macro="" textlink="">
      <xdr:nvSpPr>
        <xdr:cNvPr id="60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C00-00003C000000}"/>
            </a:ext>
          </a:extLst>
        </xdr:cNvPr>
        <xdr:cNvSpPr/>
      </xdr:nvSpPr>
      <xdr:spPr>
        <a:xfrm>
          <a:off x="123825" y="849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4.8. IMPRESSÃO DO ADITIVO</a:t>
          </a:r>
        </a:p>
      </xdr:txBody>
    </xdr:sp>
    <xdr:clientData/>
  </xdr:twoCellAnchor>
  <xdr:twoCellAnchor editAs="absolute">
    <xdr:from>
      <xdr:col>1</xdr:col>
      <xdr:colOff>9525</xdr:colOff>
      <xdr:row>53</xdr:row>
      <xdr:rowOff>0</xdr:rowOff>
    </xdr:from>
    <xdr:to>
      <xdr:col>9</xdr:col>
      <xdr:colOff>17125</xdr:colOff>
      <xdr:row>54</xdr:row>
      <xdr:rowOff>97500</xdr:rowOff>
    </xdr:to>
    <xdr:sp macro="" textlink="">
      <xdr:nvSpPr>
        <xdr:cNvPr id="61" name="Retângulo 60">
          <a:extLst>
            <a:ext uri="{FF2B5EF4-FFF2-40B4-BE49-F238E27FC236}">
              <a16:creationId xmlns:a16="http://schemas.microsoft.com/office/drawing/2014/main" xmlns="" id="{00000000-0008-0000-0C00-00003D000000}"/>
            </a:ext>
          </a:extLst>
        </xdr:cNvPr>
        <xdr:cNvSpPr/>
      </xdr:nvSpPr>
      <xdr:spPr>
        <a:xfrm>
          <a:off x="123825" y="887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1. PROJETO</a:t>
          </a:r>
        </a:p>
      </xdr:txBody>
    </xdr:sp>
    <xdr:clientData/>
  </xdr:twoCellAnchor>
  <xdr:twoCellAnchor editAs="absolute">
    <xdr:from>
      <xdr:col>1</xdr:col>
      <xdr:colOff>9525</xdr:colOff>
      <xdr:row>55</xdr:row>
      <xdr:rowOff>0</xdr:rowOff>
    </xdr:from>
    <xdr:to>
      <xdr:col>9</xdr:col>
      <xdr:colOff>17126</xdr:colOff>
      <xdr:row>56</xdr:row>
      <xdr:rowOff>61500</xdr:rowOff>
    </xdr:to>
    <xdr:sp macro="" textlink="">
      <xdr:nvSpPr>
        <xdr:cNvPr id="62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C00-00003E000000}"/>
            </a:ext>
          </a:extLst>
        </xdr:cNvPr>
        <xdr:cNvSpPr/>
      </xdr:nvSpPr>
      <xdr:spPr>
        <a:xfrm>
          <a:off x="123825" y="9258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1.1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</a:t>
          </a:r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DADOS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DO PROJETO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57</xdr:row>
      <xdr:rowOff>0</xdr:rowOff>
    </xdr:from>
    <xdr:to>
      <xdr:col>9</xdr:col>
      <xdr:colOff>17126</xdr:colOff>
      <xdr:row>58</xdr:row>
      <xdr:rowOff>61500</xdr:rowOff>
    </xdr:to>
    <xdr:sp macro="" textlink="">
      <xdr:nvSpPr>
        <xdr:cNvPr id="63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C00-00003F000000}"/>
            </a:ext>
          </a:extLst>
        </xdr:cNvPr>
        <xdr:cNvSpPr/>
      </xdr:nvSpPr>
      <xdr:spPr>
        <a:xfrm>
          <a:off x="123825" y="9639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1.2. BDI</a:t>
          </a:r>
        </a:p>
      </xdr:txBody>
    </xdr:sp>
    <xdr:clientData/>
  </xdr:twoCellAnchor>
  <xdr:twoCellAnchor editAs="absolute">
    <xdr:from>
      <xdr:col>1</xdr:col>
      <xdr:colOff>9525</xdr:colOff>
      <xdr:row>59</xdr:row>
      <xdr:rowOff>0</xdr:rowOff>
    </xdr:from>
    <xdr:to>
      <xdr:col>9</xdr:col>
      <xdr:colOff>17126</xdr:colOff>
      <xdr:row>60</xdr:row>
      <xdr:rowOff>61500</xdr:rowOff>
    </xdr:to>
    <xdr:sp macro="" textlink="">
      <xdr:nvSpPr>
        <xdr:cNvPr id="64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C00-000040000000}"/>
            </a:ext>
          </a:extLst>
        </xdr:cNvPr>
        <xdr:cNvSpPr/>
      </xdr:nvSpPr>
      <xdr:spPr>
        <a:xfrm>
          <a:off x="123825" y="10020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1.3.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COTAÇÕES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61</xdr:row>
      <xdr:rowOff>0</xdr:rowOff>
    </xdr:from>
    <xdr:to>
      <xdr:col>9</xdr:col>
      <xdr:colOff>17126</xdr:colOff>
      <xdr:row>62</xdr:row>
      <xdr:rowOff>61500</xdr:rowOff>
    </xdr:to>
    <xdr:sp macro="" textlink="">
      <xdr:nvSpPr>
        <xdr:cNvPr id="65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C00-000041000000}"/>
            </a:ext>
          </a:extLst>
        </xdr:cNvPr>
        <xdr:cNvSpPr/>
      </xdr:nvSpPr>
      <xdr:spPr>
        <a:xfrm>
          <a:off x="123825" y="10401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1.4.  COMPOSIÇÕES</a:t>
          </a:r>
        </a:p>
      </xdr:txBody>
    </xdr:sp>
    <xdr:clientData/>
  </xdr:twoCellAnchor>
  <xdr:twoCellAnchor editAs="absolute">
    <xdr:from>
      <xdr:col>1</xdr:col>
      <xdr:colOff>9525</xdr:colOff>
      <xdr:row>63</xdr:row>
      <xdr:rowOff>0</xdr:rowOff>
    </xdr:from>
    <xdr:to>
      <xdr:col>9</xdr:col>
      <xdr:colOff>17126</xdr:colOff>
      <xdr:row>64</xdr:row>
      <xdr:rowOff>61500</xdr:rowOff>
    </xdr:to>
    <xdr:sp macro="" textlink="">
      <xdr:nvSpPr>
        <xdr:cNvPr id="66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C00-000042000000}"/>
            </a:ext>
          </a:extLst>
        </xdr:cNvPr>
        <xdr:cNvSpPr/>
      </xdr:nvSpPr>
      <xdr:spPr>
        <a:xfrm>
          <a:off x="123825" y="10782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1.5. ORÇAMENTO</a:t>
          </a:r>
        </a:p>
      </xdr:txBody>
    </xdr:sp>
    <xdr:clientData/>
  </xdr:twoCellAnchor>
  <xdr:twoCellAnchor editAs="absolute">
    <xdr:from>
      <xdr:col>1</xdr:col>
      <xdr:colOff>9525</xdr:colOff>
      <xdr:row>65</xdr:row>
      <xdr:rowOff>0</xdr:rowOff>
    </xdr:from>
    <xdr:to>
      <xdr:col>9</xdr:col>
      <xdr:colOff>17126</xdr:colOff>
      <xdr:row>66</xdr:row>
      <xdr:rowOff>61500</xdr:rowOff>
    </xdr:to>
    <xdr:sp macro="" textlink="">
      <xdr:nvSpPr>
        <xdr:cNvPr id="67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C00-000043000000}"/>
            </a:ext>
          </a:extLst>
        </xdr:cNvPr>
        <xdr:cNvSpPr/>
      </xdr:nvSpPr>
      <xdr:spPr>
        <a:xfrm>
          <a:off x="123825" y="11163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1.6. MEMÓRIA DE CÁLCULO</a:t>
          </a:r>
        </a:p>
      </xdr:txBody>
    </xdr:sp>
    <xdr:clientData/>
  </xdr:twoCellAnchor>
  <xdr:twoCellAnchor editAs="absolute">
    <xdr:from>
      <xdr:col>1</xdr:col>
      <xdr:colOff>9525</xdr:colOff>
      <xdr:row>67</xdr:row>
      <xdr:rowOff>0</xdr:rowOff>
    </xdr:from>
    <xdr:to>
      <xdr:col>9</xdr:col>
      <xdr:colOff>17126</xdr:colOff>
      <xdr:row>68</xdr:row>
      <xdr:rowOff>61500</xdr:rowOff>
    </xdr:to>
    <xdr:sp macro="" textlink="">
      <xdr:nvSpPr>
        <xdr:cNvPr id="68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C00-000044000000}"/>
            </a:ext>
          </a:extLst>
        </xdr:cNvPr>
        <xdr:cNvSpPr/>
      </xdr:nvSpPr>
      <xdr:spPr>
        <a:xfrm>
          <a:off x="123825" y="11544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1.7. CRONOGRAMA</a:t>
          </a:r>
        </a:p>
      </xdr:txBody>
    </xdr:sp>
    <xdr:clientData/>
  </xdr:twoCellAnchor>
  <xdr:twoCellAnchor editAs="absolute">
    <xdr:from>
      <xdr:col>1</xdr:col>
      <xdr:colOff>9525</xdr:colOff>
      <xdr:row>69</xdr:row>
      <xdr:rowOff>0</xdr:rowOff>
    </xdr:from>
    <xdr:to>
      <xdr:col>9</xdr:col>
      <xdr:colOff>17126</xdr:colOff>
      <xdr:row>70</xdr:row>
      <xdr:rowOff>61500</xdr:rowOff>
    </xdr:to>
    <xdr:sp macro="" textlink="">
      <xdr:nvSpPr>
        <xdr:cNvPr id="69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C00-000045000000}"/>
            </a:ext>
          </a:extLst>
        </xdr:cNvPr>
        <xdr:cNvSpPr/>
      </xdr:nvSpPr>
      <xdr:spPr>
        <a:xfrm>
          <a:off x="123825" y="11925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1.8. LOCALIZAÇÃO</a:t>
          </a:r>
        </a:p>
      </xdr:txBody>
    </xdr:sp>
    <xdr:clientData/>
  </xdr:twoCellAnchor>
  <xdr:twoCellAnchor editAs="absolute">
    <xdr:from>
      <xdr:col>1</xdr:col>
      <xdr:colOff>9525</xdr:colOff>
      <xdr:row>71</xdr:row>
      <xdr:rowOff>0</xdr:rowOff>
    </xdr:from>
    <xdr:to>
      <xdr:col>9</xdr:col>
      <xdr:colOff>17126</xdr:colOff>
      <xdr:row>72</xdr:row>
      <xdr:rowOff>61500</xdr:rowOff>
    </xdr:to>
    <xdr:sp macro="" textlink="">
      <xdr:nvSpPr>
        <xdr:cNvPr id="70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C00-000046000000}"/>
            </a:ext>
          </a:extLst>
        </xdr:cNvPr>
        <xdr:cNvSpPr/>
      </xdr:nvSpPr>
      <xdr:spPr>
        <a:xfrm>
          <a:off x="123825" y="12306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1.9. IMPRESSÃO DO PROJETO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19050</xdr:colOff>
      <xdr:row>5</xdr:row>
      <xdr:rowOff>0</xdr:rowOff>
    </xdr:from>
    <xdr:to>
      <xdr:col>12</xdr:col>
      <xdr:colOff>780450</xdr:colOff>
      <xdr:row>6</xdr:row>
      <xdr:rowOff>61500</xdr:rowOff>
    </xdr:to>
    <xdr:sp macro="[0]!AddCronogramaLicitacao" textlink="">
      <xdr:nvSpPr>
        <xdr:cNvPr id="33" name="Retângulo 32">
          <a:extLst>
            <a:ext uri="{FF2B5EF4-FFF2-40B4-BE49-F238E27FC236}">
              <a16:creationId xmlns:a16="http://schemas.microsoft.com/office/drawing/2014/main" xmlns="" id="{00000000-0008-0000-0D00-000021000000}"/>
            </a:ext>
          </a:extLst>
        </xdr:cNvPr>
        <xdr:cNvSpPr/>
      </xdr:nvSpPr>
      <xdr:spPr>
        <a:xfrm>
          <a:off x="2428875" y="876300"/>
          <a:ext cx="1361475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Importar Orçamento</a:t>
          </a:r>
        </a:p>
      </xdr:txBody>
    </xdr:sp>
    <xdr:clientData fPrintsWithSheet="0"/>
  </xdr:twoCellAnchor>
  <xdr:twoCellAnchor editAs="absolute">
    <xdr:from>
      <xdr:col>12</xdr:col>
      <xdr:colOff>847726</xdr:colOff>
      <xdr:row>5</xdr:row>
      <xdr:rowOff>0</xdr:rowOff>
    </xdr:from>
    <xdr:to>
      <xdr:col>12</xdr:col>
      <xdr:colOff>2179726</xdr:colOff>
      <xdr:row>6</xdr:row>
      <xdr:rowOff>61500</xdr:rowOff>
    </xdr:to>
    <xdr:sp macro="[0]!Verificar_CronogramaLicitacao" textlink="">
      <xdr:nvSpPr>
        <xdr:cNvPr id="34" name="Retângulo 33">
          <a:extLst>
            <a:ext uri="{FF2B5EF4-FFF2-40B4-BE49-F238E27FC236}">
              <a16:creationId xmlns:a16="http://schemas.microsoft.com/office/drawing/2014/main" xmlns="" id="{00000000-0008-0000-0D00-000022000000}"/>
            </a:ext>
          </a:extLst>
        </xdr:cNvPr>
        <xdr:cNvSpPr/>
      </xdr:nvSpPr>
      <xdr:spPr>
        <a:xfrm>
          <a:off x="3857626" y="876300"/>
          <a:ext cx="13320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Validar Cronograma</a:t>
          </a:r>
        </a:p>
      </xdr:txBody>
    </xdr:sp>
    <xdr:clientData fPrintsWithSheet="0"/>
  </xdr:twoCellAnchor>
  <xdr:twoCellAnchor editAs="absolute">
    <xdr:from>
      <xdr:col>1</xdr:col>
      <xdr:colOff>12111</xdr:colOff>
      <xdr:row>1</xdr:row>
      <xdr:rowOff>19050</xdr:rowOff>
    </xdr:from>
    <xdr:to>
      <xdr:col>8</xdr:col>
      <xdr:colOff>191886</xdr:colOff>
      <xdr:row>4</xdr:row>
      <xdr:rowOff>64668</xdr:rowOff>
    </xdr:to>
    <xdr:pic>
      <xdr:nvPicPr>
        <xdr:cNvPr id="36" name="Imagem 35">
          <a:extLst>
            <a:ext uri="{FF2B5EF4-FFF2-40B4-BE49-F238E27FC236}">
              <a16:creationId xmlns:a16="http://schemas.microsoft.com/office/drawing/2014/main" xmlns="" id="{00000000-0008-0000-0D00-00002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126411" y="133350"/>
          <a:ext cx="1980000" cy="617118"/>
        </a:xfrm>
        <a:prstGeom prst="rect">
          <a:avLst/>
        </a:prstGeom>
      </xdr:spPr>
    </xdr:pic>
    <xdr:clientData/>
  </xdr:twoCellAnchor>
  <xdr:twoCellAnchor editAs="absolute">
    <xdr:from>
      <xdr:col>0</xdr:col>
      <xdr:colOff>104775</xdr:colOff>
      <xdr:row>5</xdr:row>
      <xdr:rowOff>0</xdr:rowOff>
    </xdr:from>
    <xdr:to>
      <xdr:col>9</xdr:col>
      <xdr:colOff>17625</xdr:colOff>
      <xdr:row>6</xdr:row>
      <xdr:rowOff>61500</xdr:rowOff>
    </xdr:to>
    <xdr:grpSp>
      <xdr:nvGrpSpPr>
        <xdr:cNvPr id="37" name="Agrupar 2">
          <a:extLst>
            <a:ext uri="{FF2B5EF4-FFF2-40B4-BE49-F238E27FC236}">
              <a16:creationId xmlns:a16="http://schemas.microsoft.com/office/drawing/2014/main" xmlns="" id="{00000000-0008-0000-0D00-000025000000}"/>
            </a:ext>
          </a:extLst>
        </xdr:cNvPr>
        <xdr:cNvGrpSpPr/>
      </xdr:nvGrpSpPr>
      <xdr:grpSpPr>
        <a:xfrm>
          <a:off x="102870" y="838200"/>
          <a:ext cx="2166465" cy="238665"/>
          <a:chOff x="106950" y="876300"/>
          <a:chExt cx="2408400" cy="252000"/>
        </a:xfrm>
      </xdr:grpSpPr>
      <xdr:sp macro="" textlink="">
        <xdr:nvSpPr>
          <xdr:cNvPr id="38" name="Retângulo de cantos arredondados 37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xmlns="" id="{00000000-0008-0000-0D00-000026000000}"/>
              </a:ext>
            </a:extLst>
          </xdr:cNvPr>
          <xdr:cNvSpPr/>
        </xdr:nvSpPr>
        <xdr:spPr>
          <a:xfrm>
            <a:off x="106950" y="876300"/>
            <a:ext cx="2408400" cy="252000"/>
          </a:xfrm>
          <a:prstGeom prst="roundRect">
            <a:avLst/>
          </a:prstGeom>
          <a:solidFill>
            <a:srgbClr val="FF0000"/>
          </a:solidFill>
          <a:ln w="9525">
            <a:solidFill>
              <a:schemeClr val="bg1"/>
            </a:solidFill>
          </a:ln>
          <a:scene3d>
            <a:camera prst="orthographicFront"/>
            <a:lightRig rig="threePt" dir="t"/>
          </a:scene3d>
          <a:sp3d>
            <a:bevelT w="38100" h="25400"/>
            <a:bevelB w="38100" h="254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1200" b="1">
                <a:ln>
                  <a:noFill/>
                </a:ln>
                <a:solidFill>
                  <a:schemeClr val="bg1"/>
                </a:solidFill>
              </a:rPr>
              <a:t>MENU INICIAL </a:t>
            </a:r>
          </a:p>
        </xdr:txBody>
      </xdr:sp>
      <xdr:sp macro="" textlink="">
        <xdr:nvSpPr>
          <xdr:cNvPr id="39" name="Seta para a esquerda 38">
            <a:extLst>
              <a:ext uri="{FF2B5EF4-FFF2-40B4-BE49-F238E27FC236}">
                <a16:creationId xmlns:a16="http://schemas.microsoft.com/office/drawing/2014/main" xmlns="" id="{00000000-0008-0000-0D00-000027000000}"/>
              </a:ext>
            </a:extLst>
          </xdr:cNvPr>
          <xdr:cNvSpPr/>
        </xdr:nvSpPr>
        <xdr:spPr>
          <a:xfrm>
            <a:off x="169633" y="914400"/>
            <a:ext cx="218945" cy="180000"/>
          </a:xfrm>
          <a:prstGeom prst="leftArrow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pt-BR" sz="1100">
              <a:ln>
                <a:solidFill>
                  <a:schemeClr val="bg1"/>
                </a:solidFill>
              </a:ln>
            </a:endParaRPr>
          </a:p>
        </xdr:txBody>
      </xdr:sp>
    </xdr:grpSp>
    <xdr:clientData/>
  </xdr:twoCellAnchor>
  <xdr:twoCellAnchor editAs="absolute">
    <xdr:from>
      <xdr:col>1</xdr:col>
      <xdr:colOff>9525</xdr:colOff>
      <xdr:row>7</xdr:row>
      <xdr:rowOff>0</xdr:rowOff>
    </xdr:from>
    <xdr:to>
      <xdr:col>9</xdr:col>
      <xdr:colOff>17125</xdr:colOff>
      <xdr:row>8</xdr:row>
      <xdr:rowOff>97500</xdr:rowOff>
    </xdr:to>
    <xdr:sp macro="" textlink="">
      <xdr:nvSpPr>
        <xdr:cNvPr id="40" name="Retângulo 39">
          <a:extLst>
            <a:ext uri="{FF2B5EF4-FFF2-40B4-BE49-F238E27FC236}">
              <a16:creationId xmlns:a16="http://schemas.microsoft.com/office/drawing/2014/main" xmlns="" id="{00000000-0008-0000-0D00-000028000000}"/>
            </a:ext>
          </a:extLst>
        </xdr:cNvPr>
        <xdr:cNvSpPr/>
      </xdr:nvSpPr>
      <xdr:spPr>
        <a:xfrm>
          <a:off x="123825" y="125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2. LICITAÇÃO</a:t>
          </a:r>
        </a:p>
      </xdr:txBody>
    </xdr:sp>
    <xdr:clientData/>
  </xdr:twoCellAnchor>
  <xdr:twoCellAnchor editAs="absolute">
    <xdr:from>
      <xdr:col>1</xdr:col>
      <xdr:colOff>9525</xdr:colOff>
      <xdr:row>9</xdr:row>
      <xdr:rowOff>0</xdr:rowOff>
    </xdr:from>
    <xdr:to>
      <xdr:col>9</xdr:col>
      <xdr:colOff>17126</xdr:colOff>
      <xdr:row>10</xdr:row>
      <xdr:rowOff>61500</xdr:rowOff>
    </xdr:to>
    <xdr:sp macro="" textlink="">
      <xdr:nvSpPr>
        <xdr:cNvPr id="4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D00-000029000000}"/>
            </a:ext>
          </a:extLst>
        </xdr:cNvPr>
        <xdr:cNvSpPr/>
      </xdr:nvSpPr>
      <xdr:spPr>
        <a:xfrm>
          <a:off x="123825" y="163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2.1. 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DA LICITAÇÃO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11</xdr:row>
      <xdr:rowOff>0</xdr:rowOff>
    </xdr:from>
    <xdr:to>
      <xdr:col>9</xdr:col>
      <xdr:colOff>17126</xdr:colOff>
      <xdr:row>12</xdr:row>
      <xdr:rowOff>61500</xdr:rowOff>
    </xdr:to>
    <xdr:sp macro="" textlink="">
      <xdr:nvSpPr>
        <xdr:cNvPr id="42" name="Retângulo de cantos arredondados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D00-00002A000000}"/>
            </a:ext>
          </a:extLst>
        </xdr:cNvPr>
        <xdr:cNvSpPr/>
      </xdr:nvSpPr>
      <xdr:spPr>
        <a:xfrm>
          <a:off x="123825" y="201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tx1"/>
              </a:solidFill>
            </a:rPr>
            <a:t>2.2. ORÇAMENTO</a:t>
          </a:r>
        </a:p>
      </xdr:txBody>
    </xdr:sp>
    <xdr:clientData/>
  </xdr:twoCellAnchor>
  <xdr:twoCellAnchor editAs="absolute">
    <xdr:from>
      <xdr:col>1</xdr:col>
      <xdr:colOff>9525</xdr:colOff>
      <xdr:row>13</xdr:row>
      <xdr:rowOff>0</xdr:rowOff>
    </xdr:from>
    <xdr:to>
      <xdr:col>9</xdr:col>
      <xdr:colOff>17126</xdr:colOff>
      <xdr:row>14</xdr:row>
      <xdr:rowOff>61500</xdr:rowOff>
    </xdr:to>
    <xdr:sp macro="" textlink="">
      <xdr:nvSpPr>
        <xdr:cNvPr id="43" name="Retângulo de cantos arredondados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D00-00002B000000}"/>
            </a:ext>
          </a:extLst>
        </xdr:cNvPr>
        <xdr:cNvSpPr/>
      </xdr:nvSpPr>
      <xdr:spPr>
        <a:xfrm>
          <a:off x="123825" y="2400300"/>
          <a:ext cx="2065001" cy="252000"/>
        </a:xfrm>
        <a:prstGeom prst="roundRect">
          <a:avLst/>
        </a:prstGeom>
        <a:solidFill>
          <a:srgbClr val="0000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2.3. CRONOGRAMA</a:t>
          </a:r>
        </a:p>
      </xdr:txBody>
    </xdr:sp>
    <xdr:clientData/>
  </xdr:twoCellAnchor>
  <xdr:twoCellAnchor editAs="absolute">
    <xdr:from>
      <xdr:col>1</xdr:col>
      <xdr:colOff>9525</xdr:colOff>
      <xdr:row>15</xdr:row>
      <xdr:rowOff>0</xdr:rowOff>
    </xdr:from>
    <xdr:to>
      <xdr:col>9</xdr:col>
      <xdr:colOff>17126</xdr:colOff>
      <xdr:row>16</xdr:row>
      <xdr:rowOff>61500</xdr:rowOff>
    </xdr:to>
    <xdr:sp macro="" textlink="">
      <xdr:nvSpPr>
        <xdr:cNvPr id="44" name="Retângulo de cantos arredondados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0D00-00002C000000}"/>
            </a:ext>
          </a:extLst>
        </xdr:cNvPr>
        <xdr:cNvSpPr/>
      </xdr:nvSpPr>
      <xdr:spPr>
        <a:xfrm>
          <a:off x="123825" y="2781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tx1"/>
              </a:solidFill>
            </a:rPr>
            <a:t>2.4. LOCALIZAÇÃO</a:t>
          </a:r>
        </a:p>
      </xdr:txBody>
    </xdr:sp>
    <xdr:clientData/>
  </xdr:twoCellAnchor>
  <xdr:twoCellAnchor editAs="absolute">
    <xdr:from>
      <xdr:col>1</xdr:col>
      <xdr:colOff>9525</xdr:colOff>
      <xdr:row>17</xdr:row>
      <xdr:rowOff>0</xdr:rowOff>
    </xdr:from>
    <xdr:to>
      <xdr:col>9</xdr:col>
      <xdr:colOff>17126</xdr:colOff>
      <xdr:row>18</xdr:row>
      <xdr:rowOff>61500</xdr:rowOff>
    </xdr:to>
    <xdr:sp macro="[0]!ImprimirLicitacao" textlink="">
      <xdr:nvSpPr>
        <xdr:cNvPr id="45" name="Retângulo de cantos arredondados 10">
          <a:extLst>
            <a:ext uri="{FF2B5EF4-FFF2-40B4-BE49-F238E27FC236}">
              <a16:creationId xmlns:a16="http://schemas.microsoft.com/office/drawing/2014/main" xmlns="" id="{00000000-0008-0000-0D00-00002D000000}"/>
            </a:ext>
          </a:extLst>
        </xdr:cNvPr>
        <xdr:cNvSpPr/>
      </xdr:nvSpPr>
      <xdr:spPr>
        <a:xfrm>
          <a:off x="123825" y="3162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2.5. IMPRESSÃO DA LICITAÇÃO</a:t>
          </a:r>
        </a:p>
      </xdr:txBody>
    </xdr:sp>
    <xdr:clientData/>
  </xdr:twoCellAnchor>
  <xdr:twoCellAnchor editAs="absolute">
    <xdr:from>
      <xdr:col>1</xdr:col>
      <xdr:colOff>9525</xdr:colOff>
      <xdr:row>19</xdr:row>
      <xdr:rowOff>0</xdr:rowOff>
    </xdr:from>
    <xdr:to>
      <xdr:col>9</xdr:col>
      <xdr:colOff>17125</xdr:colOff>
      <xdr:row>20</xdr:row>
      <xdr:rowOff>97500</xdr:rowOff>
    </xdr:to>
    <xdr:sp macro="" textlink="">
      <xdr:nvSpPr>
        <xdr:cNvPr id="46" name="Retângulo 45">
          <a:extLst>
            <a:ext uri="{FF2B5EF4-FFF2-40B4-BE49-F238E27FC236}">
              <a16:creationId xmlns:a16="http://schemas.microsoft.com/office/drawing/2014/main" xmlns="" id="{00000000-0008-0000-0D00-00002E000000}"/>
            </a:ext>
          </a:extLst>
        </xdr:cNvPr>
        <xdr:cNvSpPr/>
      </xdr:nvSpPr>
      <xdr:spPr>
        <a:xfrm>
          <a:off x="123825" y="3543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3.</a:t>
          </a:r>
          <a:r>
            <a:rPr lang="pt-BR" sz="1400" b="1" baseline="0">
              <a:ln>
                <a:noFill/>
              </a:ln>
              <a:solidFill>
                <a:schemeClr val="bg1"/>
              </a:solidFill>
              <a:effectLst/>
            </a:rPr>
            <a:t> </a:t>
          </a:r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MEDIÇÃO</a:t>
          </a:r>
        </a:p>
      </xdr:txBody>
    </xdr:sp>
    <xdr:clientData/>
  </xdr:twoCellAnchor>
  <xdr:twoCellAnchor editAs="absolute">
    <xdr:from>
      <xdr:col>1</xdr:col>
      <xdr:colOff>9525</xdr:colOff>
      <xdr:row>21</xdr:row>
      <xdr:rowOff>0</xdr:rowOff>
    </xdr:from>
    <xdr:to>
      <xdr:col>9</xdr:col>
      <xdr:colOff>17126</xdr:colOff>
      <xdr:row>22</xdr:row>
      <xdr:rowOff>61500</xdr:rowOff>
    </xdr:to>
    <xdr:sp macro="" textlink="">
      <xdr:nvSpPr>
        <xdr:cNvPr id="47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D00-00002F000000}"/>
            </a:ext>
          </a:extLst>
        </xdr:cNvPr>
        <xdr:cNvSpPr/>
      </xdr:nvSpPr>
      <xdr:spPr>
        <a:xfrm>
          <a:off x="123825" y="392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DA MEDIÇÃO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23</xdr:row>
      <xdr:rowOff>0</xdr:rowOff>
    </xdr:from>
    <xdr:to>
      <xdr:col>9</xdr:col>
      <xdr:colOff>17126</xdr:colOff>
      <xdr:row>24</xdr:row>
      <xdr:rowOff>61500</xdr:rowOff>
    </xdr:to>
    <xdr:sp macro="" textlink="">
      <xdr:nvSpPr>
        <xdr:cNvPr id="48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D00-000030000000}"/>
            </a:ext>
          </a:extLst>
        </xdr:cNvPr>
        <xdr:cNvSpPr/>
      </xdr:nvSpPr>
      <xdr:spPr>
        <a:xfrm>
          <a:off x="123825" y="430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3.2. MEDIÇÃO</a:t>
          </a:r>
        </a:p>
      </xdr:txBody>
    </xdr:sp>
    <xdr:clientData/>
  </xdr:twoCellAnchor>
  <xdr:twoCellAnchor editAs="absolute">
    <xdr:from>
      <xdr:col>1</xdr:col>
      <xdr:colOff>9525</xdr:colOff>
      <xdr:row>25</xdr:row>
      <xdr:rowOff>0</xdr:rowOff>
    </xdr:from>
    <xdr:to>
      <xdr:col>9</xdr:col>
      <xdr:colOff>17126</xdr:colOff>
      <xdr:row>26</xdr:row>
      <xdr:rowOff>61500</xdr:rowOff>
    </xdr:to>
    <xdr:sp macro="" textlink="">
      <xdr:nvSpPr>
        <xdr:cNvPr id="49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D00-000031000000}"/>
            </a:ext>
          </a:extLst>
        </xdr:cNvPr>
        <xdr:cNvSpPr/>
      </xdr:nvSpPr>
      <xdr:spPr>
        <a:xfrm>
          <a:off x="123825" y="468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3.3. LOCALIZAÇÃO</a:t>
          </a:r>
        </a:p>
      </xdr:txBody>
    </xdr:sp>
    <xdr:clientData/>
  </xdr:twoCellAnchor>
  <xdr:twoCellAnchor editAs="absolute">
    <xdr:from>
      <xdr:col>1</xdr:col>
      <xdr:colOff>9525</xdr:colOff>
      <xdr:row>27</xdr:row>
      <xdr:rowOff>0</xdr:rowOff>
    </xdr:from>
    <xdr:to>
      <xdr:col>9</xdr:col>
      <xdr:colOff>17126</xdr:colOff>
      <xdr:row>28</xdr:row>
      <xdr:rowOff>61500</xdr:rowOff>
    </xdr:to>
    <xdr:sp macro="" textlink="">
      <xdr:nvSpPr>
        <xdr:cNvPr id="50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D00-000032000000}"/>
            </a:ext>
          </a:extLst>
        </xdr:cNvPr>
        <xdr:cNvSpPr/>
      </xdr:nvSpPr>
      <xdr:spPr>
        <a:xfrm>
          <a:off x="123825" y="5067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3.4. IMPRESSÃO DA MEDIÇÃO</a:t>
          </a:r>
        </a:p>
      </xdr:txBody>
    </xdr:sp>
    <xdr:clientData/>
  </xdr:twoCellAnchor>
  <xdr:twoCellAnchor editAs="absolute">
    <xdr:from>
      <xdr:col>1</xdr:col>
      <xdr:colOff>9525</xdr:colOff>
      <xdr:row>29</xdr:row>
      <xdr:rowOff>0</xdr:rowOff>
    </xdr:from>
    <xdr:to>
      <xdr:col>9</xdr:col>
      <xdr:colOff>17125</xdr:colOff>
      <xdr:row>30</xdr:row>
      <xdr:rowOff>97500</xdr:rowOff>
    </xdr:to>
    <xdr:sp macro="" textlink="">
      <xdr:nvSpPr>
        <xdr:cNvPr id="51" name="Retângulo 50">
          <a:extLst>
            <a:ext uri="{FF2B5EF4-FFF2-40B4-BE49-F238E27FC236}">
              <a16:creationId xmlns:a16="http://schemas.microsoft.com/office/drawing/2014/main" xmlns="" id="{00000000-0008-0000-0D00-000033000000}"/>
            </a:ext>
          </a:extLst>
        </xdr:cNvPr>
        <xdr:cNvSpPr/>
      </xdr:nvSpPr>
      <xdr:spPr>
        <a:xfrm>
          <a:off x="123825" y="5448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4. ADITIVO</a:t>
          </a:r>
        </a:p>
      </xdr:txBody>
    </xdr:sp>
    <xdr:clientData/>
  </xdr:twoCellAnchor>
  <xdr:twoCellAnchor editAs="absolute">
    <xdr:from>
      <xdr:col>1</xdr:col>
      <xdr:colOff>9525</xdr:colOff>
      <xdr:row>31</xdr:row>
      <xdr:rowOff>0</xdr:rowOff>
    </xdr:from>
    <xdr:to>
      <xdr:col>9</xdr:col>
      <xdr:colOff>17126</xdr:colOff>
      <xdr:row>32</xdr:row>
      <xdr:rowOff>61500</xdr:rowOff>
    </xdr:to>
    <xdr:sp macro="" textlink="">
      <xdr:nvSpPr>
        <xdr:cNvPr id="52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D00-000034000000}"/>
            </a:ext>
          </a:extLst>
        </xdr:cNvPr>
        <xdr:cNvSpPr/>
      </xdr:nvSpPr>
      <xdr:spPr>
        <a:xfrm>
          <a:off x="123825" y="5829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DO ADITIVO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33</xdr:row>
      <xdr:rowOff>0</xdr:rowOff>
    </xdr:from>
    <xdr:to>
      <xdr:col>9</xdr:col>
      <xdr:colOff>17126</xdr:colOff>
      <xdr:row>34</xdr:row>
      <xdr:rowOff>61500</xdr:rowOff>
    </xdr:to>
    <xdr:sp macro="" textlink="">
      <xdr:nvSpPr>
        <xdr:cNvPr id="53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D00-000035000000}"/>
            </a:ext>
          </a:extLst>
        </xdr:cNvPr>
        <xdr:cNvSpPr/>
      </xdr:nvSpPr>
      <xdr:spPr>
        <a:xfrm>
          <a:off x="123825" y="6210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4.2. COTAÇÕES</a:t>
          </a:r>
        </a:p>
      </xdr:txBody>
    </xdr:sp>
    <xdr:clientData/>
  </xdr:twoCellAnchor>
  <xdr:twoCellAnchor editAs="absolute">
    <xdr:from>
      <xdr:col>1</xdr:col>
      <xdr:colOff>9525</xdr:colOff>
      <xdr:row>35</xdr:row>
      <xdr:rowOff>0</xdr:rowOff>
    </xdr:from>
    <xdr:to>
      <xdr:col>9</xdr:col>
      <xdr:colOff>17126</xdr:colOff>
      <xdr:row>36</xdr:row>
      <xdr:rowOff>61500</xdr:rowOff>
    </xdr:to>
    <xdr:sp macro="" textlink="">
      <xdr:nvSpPr>
        <xdr:cNvPr id="54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D00-000036000000}"/>
            </a:ext>
          </a:extLst>
        </xdr:cNvPr>
        <xdr:cNvSpPr/>
      </xdr:nvSpPr>
      <xdr:spPr>
        <a:xfrm>
          <a:off x="123825" y="6591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4.3.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COMPOSIÇÕES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37</xdr:row>
      <xdr:rowOff>0</xdr:rowOff>
    </xdr:from>
    <xdr:to>
      <xdr:col>9</xdr:col>
      <xdr:colOff>17126</xdr:colOff>
      <xdr:row>38</xdr:row>
      <xdr:rowOff>61500</xdr:rowOff>
    </xdr:to>
    <xdr:sp macro="" textlink="">
      <xdr:nvSpPr>
        <xdr:cNvPr id="55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D00-000037000000}"/>
            </a:ext>
          </a:extLst>
        </xdr:cNvPr>
        <xdr:cNvSpPr/>
      </xdr:nvSpPr>
      <xdr:spPr>
        <a:xfrm>
          <a:off x="123825" y="697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4.4.  ORÇAMENTO</a:t>
          </a:r>
        </a:p>
      </xdr:txBody>
    </xdr:sp>
    <xdr:clientData/>
  </xdr:twoCellAnchor>
  <xdr:twoCellAnchor editAs="absolute">
    <xdr:from>
      <xdr:col>1</xdr:col>
      <xdr:colOff>9525</xdr:colOff>
      <xdr:row>39</xdr:row>
      <xdr:rowOff>0</xdr:rowOff>
    </xdr:from>
    <xdr:to>
      <xdr:col>9</xdr:col>
      <xdr:colOff>17126</xdr:colOff>
      <xdr:row>40</xdr:row>
      <xdr:rowOff>61500</xdr:rowOff>
    </xdr:to>
    <xdr:sp macro="" textlink="">
      <xdr:nvSpPr>
        <xdr:cNvPr id="56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D00-000038000000}"/>
            </a:ext>
          </a:extLst>
        </xdr:cNvPr>
        <xdr:cNvSpPr/>
      </xdr:nvSpPr>
      <xdr:spPr>
        <a:xfrm>
          <a:off x="123825" y="7353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4.5. MEMÓRIA DE CÁLCULO</a:t>
          </a:r>
        </a:p>
      </xdr:txBody>
    </xdr:sp>
    <xdr:clientData/>
  </xdr:twoCellAnchor>
  <xdr:twoCellAnchor editAs="absolute">
    <xdr:from>
      <xdr:col>1</xdr:col>
      <xdr:colOff>9525</xdr:colOff>
      <xdr:row>41</xdr:row>
      <xdr:rowOff>0</xdr:rowOff>
    </xdr:from>
    <xdr:to>
      <xdr:col>9</xdr:col>
      <xdr:colOff>17126</xdr:colOff>
      <xdr:row>42</xdr:row>
      <xdr:rowOff>61500</xdr:rowOff>
    </xdr:to>
    <xdr:sp macro="" textlink="">
      <xdr:nvSpPr>
        <xdr:cNvPr id="57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D00-000039000000}"/>
            </a:ext>
          </a:extLst>
        </xdr:cNvPr>
        <xdr:cNvSpPr/>
      </xdr:nvSpPr>
      <xdr:spPr>
        <a:xfrm>
          <a:off x="123825" y="773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4.6. CRONOGRAMA</a:t>
          </a:r>
        </a:p>
      </xdr:txBody>
    </xdr:sp>
    <xdr:clientData/>
  </xdr:twoCellAnchor>
  <xdr:twoCellAnchor editAs="absolute">
    <xdr:from>
      <xdr:col>1</xdr:col>
      <xdr:colOff>9525</xdr:colOff>
      <xdr:row>43</xdr:row>
      <xdr:rowOff>0</xdr:rowOff>
    </xdr:from>
    <xdr:to>
      <xdr:col>9</xdr:col>
      <xdr:colOff>17126</xdr:colOff>
      <xdr:row>44</xdr:row>
      <xdr:rowOff>61500</xdr:rowOff>
    </xdr:to>
    <xdr:sp macro="" textlink="">
      <xdr:nvSpPr>
        <xdr:cNvPr id="58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D00-00003A000000}"/>
            </a:ext>
          </a:extLst>
        </xdr:cNvPr>
        <xdr:cNvSpPr/>
      </xdr:nvSpPr>
      <xdr:spPr>
        <a:xfrm>
          <a:off x="123825" y="811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4.7. LOCALIZAÇÃO</a:t>
          </a:r>
        </a:p>
      </xdr:txBody>
    </xdr:sp>
    <xdr:clientData/>
  </xdr:twoCellAnchor>
  <xdr:twoCellAnchor editAs="absolute">
    <xdr:from>
      <xdr:col>1</xdr:col>
      <xdr:colOff>9525</xdr:colOff>
      <xdr:row>45</xdr:row>
      <xdr:rowOff>0</xdr:rowOff>
    </xdr:from>
    <xdr:to>
      <xdr:col>9</xdr:col>
      <xdr:colOff>17126</xdr:colOff>
      <xdr:row>46</xdr:row>
      <xdr:rowOff>61500</xdr:rowOff>
    </xdr:to>
    <xdr:sp macro="" textlink="">
      <xdr:nvSpPr>
        <xdr:cNvPr id="59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D00-00003B000000}"/>
            </a:ext>
          </a:extLst>
        </xdr:cNvPr>
        <xdr:cNvSpPr/>
      </xdr:nvSpPr>
      <xdr:spPr>
        <a:xfrm>
          <a:off x="123825" y="849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4.8. IMPRESSÃO DO ADITIVO</a:t>
          </a:r>
        </a:p>
      </xdr:txBody>
    </xdr:sp>
    <xdr:clientData/>
  </xdr:twoCellAnchor>
  <xdr:twoCellAnchor editAs="absolute">
    <xdr:from>
      <xdr:col>1</xdr:col>
      <xdr:colOff>9525</xdr:colOff>
      <xdr:row>47</xdr:row>
      <xdr:rowOff>0</xdr:rowOff>
    </xdr:from>
    <xdr:to>
      <xdr:col>9</xdr:col>
      <xdr:colOff>17125</xdr:colOff>
      <xdr:row>48</xdr:row>
      <xdr:rowOff>97500</xdr:rowOff>
    </xdr:to>
    <xdr:sp macro="" textlink="">
      <xdr:nvSpPr>
        <xdr:cNvPr id="60" name="Retângulo 59">
          <a:extLst>
            <a:ext uri="{FF2B5EF4-FFF2-40B4-BE49-F238E27FC236}">
              <a16:creationId xmlns:a16="http://schemas.microsoft.com/office/drawing/2014/main" xmlns="" id="{00000000-0008-0000-0D00-00003C000000}"/>
            </a:ext>
          </a:extLst>
        </xdr:cNvPr>
        <xdr:cNvSpPr/>
      </xdr:nvSpPr>
      <xdr:spPr>
        <a:xfrm>
          <a:off x="123825" y="887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1. PROJETO</a:t>
          </a:r>
        </a:p>
      </xdr:txBody>
    </xdr:sp>
    <xdr:clientData/>
  </xdr:twoCellAnchor>
  <xdr:twoCellAnchor editAs="absolute">
    <xdr:from>
      <xdr:col>1</xdr:col>
      <xdr:colOff>9525</xdr:colOff>
      <xdr:row>49</xdr:row>
      <xdr:rowOff>0</xdr:rowOff>
    </xdr:from>
    <xdr:to>
      <xdr:col>9</xdr:col>
      <xdr:colOff>17126</xdr:colOff>
      <xdr:row>50</xdr:row>
      <xdr:rowOff>61500</xdr:rowOff>
    </xdr:to>
    <xdr:sp macro="" textlink="">
      <xdr:nvSpPr>
        <xdr:cNvPr id="61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D00-00003D000000}"/>
            </a:ext>
          </a:extLst>
        </xdr:cNvPr>
        <xdr:cNvSpPr/>
      </xdr:nvSpPr>
      <xdr:spPr>
        <a:xfrm>
          <a:off x="123825" y="9258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1.1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</a:t>
          </a:r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DADOS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DO PROJETO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51</xdr:row>
      <xdr:rowOff>0</xdr:rowOff>
    </xdr:from>
    <xdr:to>
      <xdr:col>9</xdr:col>
      <xdr:colOff>17126</xdr:colOff>
      <xdr:row>52</xdr:row>
      <xdr:rowOff>61500</xdr:rowOff>
    </xdr:to>
    <xdr:sp macro="" textlink="">
      <xdr:nvSpPr>
        <xdr:cNvPr id="62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D00-00003E000000}"/>
            </a:ext>
          </a:extLst>
        </xdr:cNvPr>
        <xdr:cNvSpPr/>
      </xdr:nvSpPr>
      <xdr:spPr>
        <a:xfrm>
          <a:off x="123825" y="9639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1.2. BDI</a:t>
          </a:r>
        </a:p>
      </xdr:txBody>
    </xdr:sp>
    <xdr:clientData/>
  </xdr:twoCellAnchor>
  <xdr:twoCellAnchor editAs="absolute">
    <xdr:from>
      <xdr:col>1</xdr:col>
      <xdr:colOff>9525</xdr:colOff>
      <xdr:row>53</xdr:row>
      <xdr:rowOff>0</xdr:rowOff>
    </xdr:from>
    <xdr:to>
      <xdr:col>9</xdr:col>
      <xdr:colOff>17126</xdr:colOff>
      <xdr:row>54</xdr:row>
      <xdr:rowOff>61500</xdr:rowOff>
    </xdr:to>
    <xdr:sp macro="" textlink="">
      <xdr:nvSpPr>
        <xdr:cNvPr id="63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D00-00003F000000}"/>
            </a:ext>
          </a:extLst>
        </xdr:cNvPr>
        <xdr:cNvSpPr/>
      </xdr:nvSpPr>
      <xdr:spPr>
        <a:xfrm>
          <a:off x="123825" y="10020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1.3.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COTAÇÕES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55</xdr:row>
      <xdr:rowOff>0</xdr:rowOff>
    </xdr:from>
    <xdr:to>
      <xdr:col>9</xdr:col>
      <xdr:colOff>17126</xdr:colOff>
      <xdr:row>56</xdr:row>
      <xdr:rowOff>61500</xdr:rowOff>
    </xdr:to>
    <xdr:sp macro="" textlink="">
      <xdr:nvSpPr>
        <xdr:cNvPr id="64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D00-000040000000}"/>
            </a:ext>
          </a:extLst>
        </xdr:cNvPr>
        <xdr:cNvSpPr/>
      </xdr:nvSpPr>
      <xdr:spPr>
        <a:xfrm>
          <a:off x="123825" y="10401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1.4.  COMPOSIÇÕES</a:t>
          </a:r>
        </a:p>
      </xdr:txBody>
    </xdr:sp>
    <xdr:clientData/>
  </xdr:twoCellAnchor>
  <xdr:twoCellAnchor editAs="absolute">
    <xdr:from>
      <xdr:col>1</xdr:col>
      <xdr:colOff>9525</xdr:colOff>
      <xdr:row>57</xdr:row>
      <xdr:rowOff>0</xdr:rowOff>
    </xdr:from>
    <xdr:to>
      <xdr:col>9</xdr:col>
      <xdr:colOff>17126</xdr:colOff>
      <xdr:row>58</xdr:row>
      <xdr:rowOff>61500</xdr:rowOff>
    </xdr:to>
    <xdr:sp macro="" textlink="">
      <xdr:nvSpPr>
        <xdr:cNvPr id="65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D00-000041000000}"/>
            </a:ext>
          </a:extLst>
        </xdr:cNvPr>
        <xdr:cNvSpPr/>
      </xdr:nvSpPr>
      <xdr:spPr>
        <a:xfrm>
          <a:off x="123825" y="10782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1.5. ORÇAMENTO</a:t>
          </a:r>
        </a:p>
      </xdr:txBody>
    </xdr:sp>
    <xdr:clientData/>
  </xdr:twoCellAnchor>
  <xdr:twoCellAnchor editAs="absolute">
    <xdr:from>
      <xdr:col>1</xdr:col>
      <xdr:colOff>9525</xdr:colOff>
      <xdr:row>59</xdr:row>
      <xdr:rowOff>0</xdr:rowOff>
    </xdr:from>
    <xdr:to>
      <xdr:col>9</xdr:col>
      <xdr:colOff>17126</xdr:colOff>
      <xdr:row>60</xdr:row>
      <xdr:rowOff>61500</xdr:rowOff>
    </xdr:to>
    <xdr:sp macro="" textlink="">
      <xdr:nvSpPr>
        <xdr:cNvPr id="66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D00-000042000000}"/>
            </a:ext>
          </a:extLst>
        </xdr:cNvPr>
        <xdr:cNvSpPr/>
      </xdr:nvSpPr>
      <xdr:spPr>
        <a:xfrm>
          <a:off x="123825" y="11163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1.6. MEMÓRIA DE CÁLCULO</a:t>
          </a:r>
        </a:p>
      </xdr:txBody>
    </xdr:sp>
    <xdr:clientData/>
  </xdr:twoCellAnchor>
  <xdr:twoCellAnchor editAs="absolute">
    <xdr:from>
      <xdr:col>1</xdr:col>
      <xdr:colOff>9525</xdr:colOff>
      <xdr:row>61</xdr:row>
      <xdr:rowOff>0</xdr:rowOff>
    </xdr:from>
    <xdr:to>
      <xdr:col>9</xdr:col>
      <xdr:colOff>17126</xdr:colOff>
      <xdr:row>62</xdr:row>
      <xdr:rowOff>61500</xdr:rowOff>
    </xdr:to>
    <xdr:sp macro="" textlink="">
      <xdr:nvSpPr>
        <xdr:cNvPr id="67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D00-000043000000}"/>
            </a:ext>
          </a:extLst>
        </xdr:cNvPr>
        <xdr:cNvSpPr/>
      </xdr:nvSpPr>
      <xdr:spPr>
        <a:xfrm>
          <a:off x="123825" y="11544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1.7. CRONOGRAMA</a:t>
          </a:r>
        </a:p>
      </xdr:txBody>
    </xdr:sp>
    <xdr:clientData/>
  </xdr:twoCellAnchor>
  <xdr:twoCellAnchor editAs="absolute">
    <xdr:from>
      <xdr:col>1</xdr:col>
      <xdr:colOff>9525</xdr:colOff>
      <xdr:row>63</xdr:row>
      <xdr:rowOff>0</xdr:rowOff>
    </xdr:from>
    <xdr:to>
      <xdr:col>9</xdr:col>
      <xdr:colOff>17126</xdr:colOff>
      <xdr:row>64</xdr:row>
      <xdr:rowOff>61500</xdr:rowOff>
    </xdr:to>
    <xdr:sp macro="" textlink="">
      <xdr:nvSpPr>
        <xdr:cNvPr id="68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D00-000044000000}"/>
            </a:ext>
          </a:extLst>
        </xdr:cNvPr>
        <xdr:cNvSpPr/>
      </xdr:nvSpPr>
      <xdr:spPr>
        <a:xfrm>
          <a:off x="123825" y="11925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1.8. LOCALIZAÇÃO</a:t>
          </a:r>
        </a:p>
      </xdr:txBody>
    </xdr:sp>
    <xdr:clientData/>
  </xdr:twoCellAnchor>
  <xdr:twoCellAnchor editAs="absolute">
    <xdr:from>
      <xdr:col>1</xdr:col>
      <xdr:colOff>9525</xdr:colOff>
      <xdr:row>65</xdr:row>
      <xdr:rowOff>0</xdr:rowOff>
    </xdr:from>
    <xdr:to>
      <xdr:col>9</xdr:col>
      <xdr:colOff>17126</xdr:colOff>
      <xdr:row>66</xdr:row>
      <xdr:rowOff>61500</xdr:rowOff>
    </xdr:to>
    <xdr:sp macro="" textlink="">
      <xdr:nvSpPr>
        <xdr:cNvPr id="69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D00-000045000000}"/>
            </a:ext>
          </a:extLst>
        </xdr:cNvPr>
        <xdr:cNvSpPr/>
      </xdr:nvSpPr>
      <xdr:spPr>
        <a:xfrm>
          <a:off x="123825" y="12306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1.9. IMPRESSÃO DO PROJETO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28574</xdr:colOff>
      <xdr:row>5</xdr:row>
      <xdr:rowOff>0</xdr:rowOff>
    </xdr:from>
    <xdr:to>
      <xdr:col>12</xdr:col>
      <xdr:colOff>666749</xdr:colOff>
      <xdr:row>6</xdr:row>
      <xdr:rowOff>61500</xdr:rowOff>
    </xdr:to>
    <xdr:sp macro="[0]!AddLocalizacaoLicitacao" textlink="">
      <xdr:nvSpPr>
        <xdr:cNvPr id="33" name="Retângulo 32">
          <a:extLst>
            <a:ext uri="{FF2B5EF4-FFF2-40B4-BE49-F238E27FC236}">
              <a16:creationId xmlns:a16="http://schemas.microsoft.com/office/drawing/2014/main" xmlns="" id="{00000000-0008-0000-0E00-000021000000}"/>
            </a:ext>
          </a:extLst>
        </xdr:cNvPr>
        <xdr:cNvSpPr/>
      </xdr:nvSpPr>
      <xdr:spPr>
        <a:xfrm>
          <a:off x="2438399" y="876300"/>
          <a:ext cx="1323975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Adicionar Localização</a:t>
          </a:r>
        </a:p>
      </xdr:txBody>
    </xdr:sp>
    <xdr:clientData fPrintsWithSheet="0"/>
  </xdr:twoCellAnchor>
  <xdr:twoCellAnchor editAs="absolute">
    <xdr:from>
      <xdr:col>12</xdr:col>
      <xdr:colOff>704851</xdr:colOff>
      <xdr:row>5</xdr:row>
      <xdr:rowOff>0</xdr:rowOff>
    </xdr:from>
    <xdr:to>
      <xdr:col>12</xdr:col>
      <xdr:colOff>2036851</xdr:colOff>
      <xdr:row>6</xdr:row>
      <xdr:rowOff>61500</xdr:rowOff>
    </xdr:to>
    <xdr:sp macro="[0]!AltLocalizacaoLicitacao" textlink="">
      <xdr:nvSpPr>
        <xdr:cNvPr id="34" name="Retângulo 33">
          <a:extLst>
            <a:ext uri="{FF2B5EF4-FFF2-40B4-BE49-F238E27FC236}">
              <a16:creationId xmlns:a16="http://schemas.microsoft.com/office/drawing/2014/main" xmlns="" id="{00000000-0008-0000-0E00-000022000000}"/>
            </a:ext>
          </a:extLst>
        </xdr:cNvPr>
        <xdr:cNvSpPr/>
      </xdr:nvSpPr>
      <xdr:spPr>
        <a:xfrm>
          <a:off x="3800476" y="876300"/>
          <a:ext cx="13320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Alterar Localização</a:t>
          </a:r>
        </a:p>
      </xdr:txBody>
    </xdr:sp>
    <xdr:clientData fPrintsWithSheet="0"/>
  </xdr:twoCellAnchor>
  <xdr:twoCellAnchor editAs="absolute">
    <xdr:from>
      <xdr:col>12</xdr:col>
      <xdr:colOff>2076450</xdr:colOff>
      <xdr:row>5</xdr:row>
      <xdr:rowOff>0</xdr:rowOff>
    </xdr:from>
    <xdr:to>
      <xdr:col>16</xdr:col>
      <xdr:colOff>876299</xdr:colOff>
      <xdr:row>6</xdr:row>
      <xdr:rowOff>61500</xdr:rowOff>
    </xdr:to>
    <xdr:sp macro="[0]!ExcLocalizacaoLicitacao" textlink="">
      <xdr:nvSpPr>
        <xdr:cNvPr id="35" name="Retângulo 34">
          <a:extLst>
            <a:ext uri="{FF2B5EF4-FFF2-40B4-BE49-F238E27FC236}">
              <a16:creationId xmlns:a16="http://schemas.microsoft.com/office/drawing/2014/main" xmlns="" id="{00000000-0008-0000-0E00-000023000000}"/>
            </a:ext>
          </a:extLst>
        </xdr:cNvPr>
        <xdr:cNvSpPr/>
      </xdr:nvSpPr>
      <xdr:spPr>
        <a:xfrm>
          <a:off x="5172075" y="876300"/>
          <a:ext cx="1181099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Excluir Localização</a:t>
          </a:r>
        </a:p>
      </xdr:txBody>
    </xdr:sp>
    <xdr:clientData fPrintsWithSheet="0"/>
  </xdr:twoCellAnchor>
  <xdr:twoCellAnchor editAs="absolute">
    <xdr:from>
      <xdr:col>16</xdr:col>
      <xdr:colOff>904875</xdr:colOff>
      <xdr:row>5</xdr:row>
      <xdr:rowOff>0</xdr:rowOff>
    </xdr:from>
    <xdr:to>
      <xdr:col>21</xdr:col>
      <xdr:colOff>1102725</xdr:colOff>
      <xdr:row>6</xdr:row>
      <xdr:rowOff>61500</xdr:rowOff>
    </xdr:to>
    <xdr:sp macro="[0]!ResgatarLocalizacao" textlink="">
      <xdr:nvSpPr>
        <xdr:cNvPr id="39" name="Retângulo 38">
          <a:extLst>
            <a:ext uri="{FF2B5EF4-FFF2-40B4-BE49-F238E27FC236}">
              <a16:creationId xmlns:a16="http://schemas.microsoft.com/office/drawing/2014/main" xmlns="" id="{00000000-0008-0000-0E00-000027000000}"/>
            </a:ext>
          </a:extLst>
        </xdr:cNvPr>
        <xdr:cNvSpPr/>
      </xdr:nvSpPr>
      <xdr:spPr>
        <a:xfrm>
          <a:off x="6381750" y="876300"/>
          <a:ext cx="191235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Resgatar Dados de</a:t>
          </a:r>
          <a:r>
            <a:rPr lang="pt-BR" sz="1000" b="1" baseline="0">
              <a:solidFill>
                <a:schemeClr val="bg1"/>
              </a:solidFill>
            </a:rPr>
            <a:t> Projeto</a:t>
          </a:r>
          <a:endParaRPr lang="pt-BR" sz="1000" b="1">
            <a:solidFill>
              <a:schemeClr val="bg1"/>
            </a:solidFill>
          </a:endParaRPr>
        </a:p>
      </xdr:txBody>
    </xdr:sp>
    <xdr:clientData fPrintsWithSheet="0"/>
  </xdr:twoCellAnchor>
  <xdr:twoCellAnchor editAs="absolute">
    <xdr:from>
      <xdr:col>1</xdr:col>
      <xdr:colOff>12111</xdr:colOff>
      <xdr:row>1</xdr:row>
      <xdr:rowOff>19050</xdr:rowOff>
    </xdr:from>
    <xdr:to>
      <xdr:col>8</xdr:col>
      <xdr:colOff>191886</xdr:colOff>
      <xdr:row>4</xdr:row>
      <xdr:rowOff>64668</xdr:rowOff>
    </xdr:to>
    <xdr:pic>
      <xdr:nvPicPr>
        <xdr:cNvPr id="38" name="Imagem 37">
          <a:extLst>
            <a:ext uri="{FF2B5EF4-FFF2-40B4-BE49-F238E27FC236}">
              <a16:creationId xmlns:a16="http://schemas.microsoft.com/office/drawing/2014/main" xmlns="" id="{00000000-0008-0000-0E00-00002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126411" y="133350"/>
          <a:ext cx="1980000" cy="617118"/>
        </a:xfrm>
        <a:prstGeom prst="rect">
          <a:avLst/>
        </a:prstGeom>
      </xdr:spPr>
    </xdr:pic>
    <xdr:clientData/>
  </xdr:twoCellAnchor>
  <xdr:twoCellAnchor editAs="absolute">
    <xdr:from>
      <xdr:col>0</xdr:col>
      <xdr:colOff>104775</xdr:colOff>
      <xdr:row>5</xdr:row>
      <xdr:rowOff>0</xdr:rowOff>
    </xdr:from>
    <xdr:to>
      <xdr:col>9</xdr:col>
      <xdr:colOff>17625</xdr:colOff>
      <xdr:row>6</xdr:row>
      <xdr:rowOff>61500</xdr:rowOff>
    </xdr:to>
    <xdr:grpSp>
      <xdr:nvGrpSpPr>
        <xdr:cNvPr id="41" name="Agrupar 2">
          <a:extLst>
            <a:ext uri="{FF2B5EF4-FFF2-40B4-BE49-F238E27FC236}">
              <a16:creationId xmlns:a16="http://schemas.microsoft.com/office/drawing/2014/main" xmlns="" id="{00000000-0008-0000-0E00-000029000000}"/>
            </a:ext>
          </a:extLst>
        </xdr:cNvPr>
        <xdr:cNvGrpSpPr/>
      </xdr:nvGrpSpPr>
      <xdr:grpSpPr>
        <a:xfrm>
          <a:off x="102870" y="838200"/>
          <a:ext cx="2166465" cy="238665"/>
          <a:chOff x="106950" y="876300"/>
          <a:chExt cx="2408400" cy="252000"/>
        </a:xfrm>
      </xdr:grpSpPr>
      <xdr:sp macro="" textlink="">
        <xdr:nvSpPr>
          <xdr:cNvPr id="42" name="Retângulo de cantos arredondados 41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xmlns="" id="{00000000-0008-0000-0E00-00002A000000}"/>
              </a:ext>
            </a:extLst>
          </xdr:cNvPr>
          <xdr:cNvSpPr/>
        </xdr:nvSpPr>
        <xdr:spPr>
          <a:xfrm>
            <a:off x="106950" y="876300"/>
            <a:ext cx="2408400" cy="252000"/>
          </a:xfrm>
          <a:prstGeom prst="roundRect">
            <a:avLst/>
          </a:prstGeom>
          <a:solidFill>
            <a:srgbClr val="FF0000"/>
          </a:solidFill>
          <a:ln w="9525">
            <a:solidFill>
              <a:schemeClr val="bg1"/>
            </a:solidFill>
          </a:ln>
          <a:scene3d>
            <a:camera prst="orthographicFront"/>
            <a:lightRig rig="threePt" dir="t"/>
          </a:scene3d>
          <a:sp3d>
            <a:bevelT w="38100" h="25400"/>
            <a:bevelB w="38100" h="254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1200" b="1">
                <a:ln>
                  <a:noFill/>
                </a:ln>
                <a:solidFill>
                  <a:schemeClr val="bg1"/>
                </a:solidFill>
              </a:rPr>
              <a:t>MENU INICIAL </a:t>
            </a:r>
          </a:p>
        </xdr:txBody>
      </xdr:sp>
      <xdr:sp macro="" textlink="">
        <xdr:nvSpPr>
          <xdr:cNvPr id="43" name="Seta para a esquerda 42">
            <a:extLst>
              <a:ext uri="{FF2B5EF4-FFF2-40B4-BE49-F238E27FC236}">
                <a16:creationId xmlns:a16="http://schemas.microsoft.com/office/drawing/2014/main" xmlns="" id="{00000000-0008-0000-0E00-00002B000000}"/>
              </a:ext>
            </a:extLst>
          </xdr:cNvPr>
          <xdr:cNvSpPr/>
        </xdr:nvSpPr>
        <xdr:spPr>
          <a:xfrm>
            <a:off x="169633" y="914400"/>
            <a:ext cx="218945" cy="180000"/>
          </a:xfrm>
          <a:prstGeom prst="leftArrow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pt-BR" sz="1100">
              <a:ln>
                <a:solidFill>
                  <a:schemeClr val="bg1"/>
                </a:solidFill>
              </a:ln>
            </a:endParaRPr>
          </a:p>
        </xdr:txBody>
      </xdr:sp>
    </xdr:grpSp>
    <xdr:clientData/>
  </xdr:twoCellAnchor>
  <xdr:twoCellAnchor editAs="absolute">
    <xdr:from>
      <xdr:col>1</xdr:col>
      <xdr:colOff>9525</xdr:colOff>
      <xdr:row>7</xdr:row>
      <xdr:rowOff>0</xdr:rowOff>
    </xdr:from>
    <xdr:to>
      <xdr:col>9</xdr:col>
      <xdr:colOff>17125</xdr:colOff>
      <xdr:row>8</xdr:row>
      <xdr:rowOff>97500</xdr:rowOff>
    </xdr:to>
    <xdr:sp macro="" textlink="">
      <xdr:nvSpPr>
        <xdr:cNvPr id="44" name="Retângulo 43">
          <a:extLst>
            <a:ext uri="{FF2B5EF4-FFF2-40B4-BE49-F238E27FC236}">
              <a16:creationId xmlns:a16="http://schemas.microsoft.com/office/drawing/2014/main" xmlns="" id="{00000000-0008-0000-0E00-00002C000000}"/>
            </a:ext>
          </a:extLst>
        </xdr:cNvPr>
        <xdr:cNvSpPr/>
      </xdr:nvSpPr>
      <xdr:spPr>
        <a:xfrm>
          <a:off x="123825" y="125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2. LICITAÇÃO</a:t>
          </a:r>
        </a:p>
      </xdr:txBody>
    </xdr:sp>
    <xdr:clientData/>
  </xdr:twoCellAnchor>
  <xdr:twoCellAnchor editAs="absolute">
    <xdr:from>
      <xdr:col>1</xdr:col>
      <xdr:colOff>9525</xdr:colOff>
      <xdr:row>9</xdr:row>
      <xdr:rowOff>0</xdr:rowOff>
    </xdr:from>
    <xdr:to>
      <xdr:col>9</xdr:col>
      <xdr:colOff>17126</xdr:colOff>
      <xdr:row>10</xdr:row>
      <xdr:rowOff>61500</xdr:rowOff>
    </xdr:to>
    <xdr:sp macro="" textlink="">
      <xdr:nvSpPr>
        <xdr:cNvPr id="4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E00-00002D000000}"/>
            </a:ext>
          </a:extLst>
        </xdr:cNvPr>
        <xdr:cNvSpPr/>
      </xdr:nvSpPr>
      <xdr:spPr>
        <a:xfrm>
          <a:off x="123825" y="163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2.1. 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DA LICITAÇÃO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11</xdr:row>
      <xdr:rowOff>0</xdr:rowOff>
    </xdr:from>
    <xdr:to>
      <xdr:col>9</xdr:col>
      <xdr:colOff>17126</xdr:colOff>
      <xdr:row>12</xdr:row>
      <xdr:rowOff>61500</xdr:rowOff>
    </xdr:to>
    <xdr:sp macro="" textlink="">
      <xdr:nvSpPr>
        <xdr:cNvPr id="46" name="Retângulo de cantos arredondados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E00-00002E000000}"/>
            </a:ext>
          </a:extLst>
        </xdr:cNvPr>
        <xdr:cNvSpPr/>
      </xdr:nvSpPr>
      <xdr:spPr>
        <a:xfrm>
          <a:off x="123825" y="201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tx1"/>
              </a:solidFill>
            </a:rPr>
            <a:t>2.2. ORÇAMENTO</a:t>
          </a:r>
        </a:p>
      </xdr:txBody>
    </xdr:sp>
    <xdr:clientData/>
  </xdr:twoCellAnchor>
  <xdr:twoCellAnchor editAs="absolute">
    <xdr:from>
      <xdr:col>1</xdr:col>
      <xdr:colOff>9525</xdr:colOff>
      <xdr:row>13</xdr:row>
      <xdr:rowOff>0</xdr:rowOff>
    </xdr:from>
    <xdr:to>
      <xdr:col>9</xdr:col>
      <xdr:colOff>17126</xdr:colOff>
      <xdr:row>14</xdr:row>
      <xdr:rowOff>61500</xdr:rowOff>
    </xdr:to>
    <xdr:sp macro="" textlink="">
      <xdr:nvSpPr>
        <xdr:cNvPr id="47" name="Retângulo de cantos arredondados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E00-00002F000000}"/>
            </a:ext>
          </a:extLst>
        </xdr:cNvPr>
        <xdr:cNvSpPr/>
      </xdr:nvSpPr>
      <xdr:spPr>
        <a:xfrm>
          <a:off x="123825" y="2400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tx1"/>
              </a:solidFill>
            </a:rPr>
            <a:t>2.3. CRONOGRAMA</a:t>
          </a:r>
        </a:p>
      </xdr:txBody>
    </xdr:sp>
    <xdr:clientData/>
  </xdr:twoCellAnchor>
  <xdr:twoCellAnchor editAs="absolute">
    <xdr:from>
      <xdr:col>1</xdr:col>
      <xdr:colOff>9525</xdr:colOff>
      <xdr:row>15</xdr:row>
      <xdr:rowOff>0</xdr:rowOff>
    </xdr:from>
    <xdr:to>
      <xdr:col>9</xdr:col>
      <xdr:colOff>17126</xdr:colOff>
      <xdr:row>16</xdr:row>
      <xdr:rowOff>61500</xdr:rowOff>
    </xdr:to>
    <xdr:sp macro="" textlink="">
      <xdr:nvSpPr>
        <xdr:cNvPr id="48" name="Retângulo de cantos arredondados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0E00-000030000000}"/>
            </a:ext>
          </a:extLst>
        </xdr:cNvPr>
        <xdr:cNvSpPr/>
      </xdr:nvSpPr>
      <xdr:spPr>
        <a:xfrm>
          <a:off x="123825" y="2781300"/>
          <a:ext cx="2065001" cy="252000"/>
        </a:xfrm>
        <a:prstGeom prst="roundRect">
          <a:avLst/>
        </a:prstGeom>
        <a:solidFill>
          <a:srgbClr val="0000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2.4. LOCALIZAÇÃO</a:t>
          </a:r>
        </a:p>
      </xdr:txBody>
    </xdr:sp>
    <xdr:clientData/>
  </xdr:twoCellAnchor>
  <xdr:twoCellAnchor editAs="absolute">
    <xdr:from>
      <xdr:col>1</xdr:col>
      <xdr:colOff>9525</xdr:colOff>
      <xdr:row>17</xdr:row>
      <xdr:rowOff>0</xdr:rowOff>
    </xdr:from>
    <xdr:to>
      <xdr:col>9</xdr:col>
      <xdr:colOff>17126</xdr:colOff>
      <xdr:row>18</xdr:row>
      <xdr:rowOff>61500</xdr:rowOff>
    </xdr:to>
    <xdr:sp macro="[0]!ImprimirLicitacao" textlink="">
      <xdr:nvSpPr>
        <xdr:cNvPr id="49" name="Retângulo de cantos arredondados 10">
          <a:extLst>
            <a:ext uri="{FF2B5EF4-FFF2-40B4-BE49-F238E27FC236}">
              <a16:creationId xmlns:a16="http://schemas.microsoft.com/office/drawing/2014/main" xmlns="" id="{00000000-0008-0000-0E00-000031000000}"/>
            </a:ext>
          </a:extLst>
        </xdr:cNvPr>
        <xdr:cNvSpPr/>
      </xdr:nvSpPr>
      <xdr:spPr>
        <a:xfrm>
          <a:off x="123825" y="3162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2.5. IMPRESSÃO DA LICITAÇÃO</a:t>
          </a:r>
        </a:p>
      </xdr:txBody>
    </xdr:sp>
    <xdr:clientData/>
  </xdr:twoCellAnchor>
  <xdr:twoCellAnchor editAs="absolute">
    <xdr:from>
      <xdr:col>1</xdr:col>
      <xdr:colOff>9525</xdr:colOff>
      <xdr:row>19</xdr:row>
      <xdr:rowOff>0</xdr:rowOff>
    </xdr:from>
    <xdr:to>
      <xdr:col>9</xdr:col>
      <xdr:colOff>17125</xdr:colOff>
      <xdr:row>20</xdr:row>
      <xdr:rowOff>97500</xdr:rowOff>
    </xdr:to>
    <xdr:sp macro="" textlink="">
      <xdr:nvSpPr>
        <xdr:cNvPr id="50" name="Retângulo 49">
          <a:extLst>
            <a:ext uri="{FF2B5EF4-FFF2-40B4-BE49-F238E27FC236}">
              <a16:creationId xmlns:a16="http://schemas.microsoft.com/office/drawing/2014/main" xmlns="" id="{00000000-0008-0000-0E00-000032000000}"/>
            </a:ext>
          </a:extLst>
        </xdr:cNvPr>
        <xdr:cNvSpPr/>
      </xdr:nvSpPr>
      <xdr:spPr>
        <a:xfrm>
          <a:off x="123825" y="3543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3.</a:t>
          </a:r>
          <a:r>
            <a:rPr lang="pt-BR" sz="1400" b="1" baseline="0">
              <a:ln>
                <a:noFill/>
              </a:ln>
              <a:solidFill>
                <a:schemeClr val="bg1"/>
              </a:solidFill>
              <a:effectLst/>
            </a:rPr>
            <a:t> </a:t>
          </a:r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MEDIÇÃO</a:t>
          </a:r>
        </a:p>
      </xdr:txBody>
    </xdr:sp>
    <xdr:clientData/>
  </xdr:twoCellAnchor>
  <xdr:twoCellAnchor editAs="absolute">
    <xdr:from>
      <xdr:col>1</xdr:col>
      <xdr:colOff>9525</xdr:colOff>
      <xdr:row>21</xdr:row>
      <xdr:rowOff>0</xdr:rowOff>
    </xdr:from>
    <xdr:to>
      <xdr:col>9</xdr:col>
      <xdr:colOff>17126</xdr:colOff>
      <xdr:row>22</xdr:row>
      <xdr:rowOff>61500</xdr:rowOff>
    </xdr:to>
    <xdr:sp macro="" textlink="">
      <xdr:nvSpPr>
        <xdr:cNvPr id="51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E00-000033000000}"/>
            </a:ext>
          </a:extLst>
        </xdr:cNvPr>
        <xdr:cNvSpPr/>
      </xdr:nvSpPr>
      <xdr:spPr>
        <a:xfrm>
          <a:off x="123825" y="392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DA MEDIÇÃO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23</xdr:row>
      <xdr:rowOff>0</xdr:rowOff>
    </xdr:from>
    <xdr:to>
      <xdr:col>9</xdr:col>
      <xdr:colOff>17126</xdr:colOff>
      <xdr:row>24</xdr:row>
      <xdr:rowOff>61500</xdr:rowOff>
    </xdr:to>
    <xdr:sp macro="" textlink="">
      <xdr:nvSpPr>
        <xdr:cNvPr id="52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E00-000034000000}"/>
            </a:ext>
          </a:extLst>
        </xdr:cNvPr>
        <xdr:cNvSpPr/>
      </xdr:nvSpPr>
      <xdr:spPr>
        <a:xfrm>
          <a:off x="123825" y="430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3.2. MEDIÇÃO</a:t>
          </a:r>
        </a:p>
      </xdr:txBody>
    </xdr:sp>
    <xdr:clientData/>
  </xdr:twoCellAnchor>
  <xdr:twoCellAnchor editAs="absolute">
    <xdr:from>
      <xdr:col>1</xdr:col>
      <xdr:colOff>9525</xdr:colOff>
      <xdr:row>25</xdr:row>
      <xdr:rowOff>0</xdr:rowOff>
    </xdr:from>
    <xdr:to>
      <xdr:col>9</xdr:col>
      <xdr:colOff>17126</xdr:colOff>
      <xdr:row>26</xdr:row>
      <xdr:rowOff>61500</xdr:rowOff>
    </xdr:to>
    <xdr:sp macro="" textlink="">
      <xdr:nvSpPr>
        <xdr:cNvPr id="53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E00-000035000000}"/>
            </a:ext>
          </a:extLst>
        </xdr:cNvPr>
        <xdr:cNvSpPr/>
      </xdr:nvSpPr>
      <xdr:spPr>
        <a:xfrm>
          <a:off x="123825" y="468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3.3. LOCALIZAÇÃO</a:t>
          </a:r>
        </a:p>
      </xdr:txBody>
    </xdr:sp>
    <xdr:clientData/>
  </xdr:twoCellAnchor>
  <xdr:twoCellAnchor editAs="absolute">
    <xdr:from>
      <xdr:col>1</xdr:col>
      <xdr:colOff>9525</xdr:colOff>
      <xdr:row>27</xdr:row>
      <xdr:rowOff>0</xdr:rowOff>
    </xdr:from>
    <xdr:to>
      <xdr:col>9</xdr:col>
      <xdr:colOff>17126</xdr:colOff>
      <xdr:row>28</xdr:row>
      <xdr:rowOff>61500</xdr:rowOff>
    </xdr:to>
    <xdr:sp macro="" textlink="">
      <xdr:nvSpPr>
        <xdr:cNvPr id="54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E00-000036000000}"/>
            </a:ext>
          </a:extLst>
        </xdr:cNvPr>
        <xdr:cNvSpPr/>
      </xdr:nvSpPr>
      <xdr:spPr>
        <a:xfrm>
          <a:off x="123825" y="5067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3.4. IMPRESSÃO DA MEDIÇÃO</a:t>
          </a:r>
        </a:p>
      </xdr:txBody>
    </xdr:sp>
    <xdr:clientData/>
  </xdr:twoCellAnchor>
  <xdr:twoCellAnchor editAs="absolute">
    <xdr:from>
      <xdr:col>1</xdr:col>
      <xdr:colOff>9525</xdr:colOff>
      <xdr:row>29</xdr:row>
      <xdr:rowOff>0</xdr:rowOff>
    </xdr:from>
    <xdr:to>
      <xdr:col>9</xdr:col>
      <xdr:colOff>17125</xdr:colOff>
      <xdr:row>30</xdr:row>
      <xdr:rowOff>97500</xdr:rowOff>
    </xdr:to>
    <xdr:sp macro="" textlink="">
      <xdr:nvSpPr>
        <xdr:cNvPr id="55" name="Retângulo 54">
          <a:extLst>
            <a:ext uri="{FF2B5EF4-FFF2-40B4-BE49-F238E27FC236}">
              <a16:creationId xmlns:a16="http://schemas.microsoft.com/office/drawing/2014/main" xmlns="" id="{00000000-0008-0000-0E00-000037000000}"/>
            </a:ext>
          </a:extLst>
        </xdr:cNvPr>
        <xdr:cNvSpPr/>
      </xdr:nvSpPr>
      <xdr:spPr>
        <a:xfrm>
          <a:off x="123825" y="5448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4. ADITIVO</a:t>
          </a:r>
        </a:p>
      </xdr:txBody>
    </xdr:sp>
    <xdr:clientData/>
  </xdr:twoCellAnchor>
  <xdr:twoCellAnchor editAs="absolute">
    <xdr:from>
      <xdr:col>1</xdr:col>
      <xdr:colOff>9525</xdr:colOff>
      <xdr:row>31</xdr:row>
      <xdr:rowOff>0</xdr:rowOff>
    </xdr:from>
    <xdr:to>
      <xdr:col>9</xdr:col>
      <xdr:colOff>17126</xdr:colOff>
      <xdr:row>32</xdr:row>
      <xdr:rowOff>61500</xdr:rowOff>
    </xdr:to>
    <xdr:sp macro="" textlink="">
      <xdr:nvSpPr>
        <xdr:cNvPr id="56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E00-000038000000}"/>
            </a:ext>
          </a:extLst>
        </xdr:cNvPr>
        <xdr:cNvSpPr/>
      </xdr:nvSpPr>
      <xdr:spPr>
        <a:xfrm>
          <a:off x="123825" y="5829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DO ADITIVO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33</xdr:row>
      <xdr:rowOff>0</xdr:rowOff>
    </xdr:from>
    <xdr:to>
      <xdr:col>9</xdr:col>
      <xdr:colOff>17126</xdr:colOff>
      <xdr:row>34</xdr:row>
      <xdr:rowOff>61500</xdr:rowOff>
    </xdr:to>
    <xdr:sp macro="" textlink="">
      <xdr:nvSpPr>
        <xdr:cNvPr id="57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E00-000039000000}"/>
            </a:ext>
          </a:extLst>
        </xdr:cNvPr>
        <xdr:cNvSpPr/>
      </xdr:nvSpPr>
      <xdr:spPr>
        <a:xfrm>
          <a:off x="123825" y="6210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4.2. COTAÇÕES</a:t>
          </a:r>
        </a:p>
      </xdr:txBody>
    </xdr:sp>
    <xdr:clientData/>
  </xdr:twoCellAnchor>
  <xdr:twoCellAnchor editAs="absolute">
    <xdr:from>
      <xdr:col>1</xdr:col>
      <xdr:colOff>9525</xdr:colOff>
      <xdr:row>35</xdr:row>
      <xdr:rowOff>0</xdr:rowOff>
    </xdr:from>
    <xdr:to>
      <xdr:col>9</xdr:col>
      <xdr:colOff>17126</xdr:colOff>
      <xdr:row>36</xdr:row>
      <xdr:rowOff>61500</xdr:rowOff>
    </xdr:to>
    <xdr:sp macro="" textlink="">
      <xdr:nvSpPr>
        <xdr:cNvPr id="58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E00-00003A000000}"/>
            </a:ext>
          </a:extLst>
        </xdr:cNvPr>
        <xdr:cNvSpPr/>
      </xdr:nvSpPr>
      <xdr:spPr>
        <a:xfrm>
          <a:off x="123825" y="6591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4.3.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COMPOSIÇÕES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37</xdr:row>
      <xdr:rowOff>0</xdr:rowOff>
    </xdr:from>
    <xdr:to>
      <xdr:col>9</xdr:col>
      <xdr:colOff>17126</xdr:colOff>
      <xdr:row>38</xdr:row>
      <xdr:rowOff>61500</xdr:rowOff>
    </xdr:to>
    <xdr:sp macro="" textlink="">
      <xdr:nvSpPr>
        <xdr:cNvPr id="59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E00-00003B000000}"/>
            </a:ext>
          </a:extLst>
        </xdr:cNvPr>
        <xdr:cNvSpPr/>
      </xdr:nvSpPr>
      <xdr:spPr>
        <a:xfrm>
          <a:off x="123825" y="697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4.4.  ORÇAMENTO</a:t>
          </a:r>
        </a:p>
      </xdr:txBody>
    </xdr:sp>
    <xdr:clientData/>
  </xdr:twoCellAnchor>
  <xdr:twoCellAnchor editAs="absolute">
    <xdr:from>
      <xdr:col>1</xdr:col>
      <xdr:colOff>9525</xdr:colOff>
      <xdr:row>39</xdr:row>
      <xdr:rowOff>0</xdr:rowOff>
    </xdr:from>
    <xdr:to>
      <xdr:col>9</xdr:col>
      <xdr:colOff>17126</xdr:colOff>
      <xdr:row>40</xdr:row>
      <xdr:rowOff>61500</xdr:rowOff>
    </xdr:to>
    <xdr:sp macro="" textlink="">
      <xdr:nvSpPr>
        <xdr:cNvPr id="60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E00-00003C000000}"/>
            </a:ext>
          </a:extLst>
        </xdr:cNvPr>
        <xdr:cNvSpPr/>
      </xdr:nvSpPr>
      <xdr:spPr>
        <a:xfrm>
          <a:off x="123825" y="7353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4.5. MEMÓRIA DE CÁLCULO</a:t>
          </a:r>
        </a:p>
      </xdr:txBody>
    </xdr:sp>
    <xdr:clientData/>
  </xdr:twoCellAnchor>
  <xdr:twoCellAnchor editAs="absolute">
    <xdr:from>
      <xdr:col>1</xdr:col>
      <xdr:colOff>9525</xdr:colOff>
      <xdr:row>41</xdr:row>
      <xdr:rowOff>0</xdr:rowOff>
    </xdr:from>
    <xdr:to>
      <xdr:col>9</xdr:col>
      <xdr:colOff>17126</xdr:colOff>
      <xdr:row>42</xdr:row>
      <xdr:rowOff>61500</xdr:rowOff>
    </xdr:to>
    <xdr:sp macro="" textlink="">
      <xdr:nvSpPr>
        <xdr:cNvPr id="61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E00-00003D000000}"/>
            </a:ext>
          </a:extLst>
        </xdr:cNvPr>
        <xdr:cNvSpPr/>
      </xdr:nvSpPr>
      <xdr:spPr>
        <a:xfrm>
          <a:off x="123825" y="773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4.6. CRONOGRAMA</a:t>
          </a:r>
        </a:p>
      </xdr:txBody>
    </xdr:sp>
    <xdr:clientData/>
  </xdr:twoCellAnchor>
  <xdr:twoCellAnchor editAs="absolute">
    <xdr:from>
      <xdr:col>1</xdr:col>
      <xdr:colOff>9525</xdr:colOff>
      <xdr:row>43</xdr:row>
      <xdr:rowOff>0</xdr:rowOff>
    </xdr:from>
    <xdr:to>
      <xdr:col>9</xdr:col>
      <xdr:colOff>17126</xdr:colOff>
      <xdr:row>44</xdr:row>
      <xdr:rowOff>61500</xdr:rowOff>
    </xdr:to>
    <xdr:sp macro="" textlink="">
      <xdr:nvSpPr>
        <xdr:cNvPr id="62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E00-00003E000000}"/>
            </a:ext>
          </a:extLst>
        </xdr:cNvPr>
        <xdr:cNvSpPr/>
      </xdr:nvSpPr>
      <xdr:spPr>
        <a:xfrm>
          <a:off x="123825" y="811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4.7. LOCALIZAÇÃO</a:t>
          </a:r>
        </a:p>
      </xdr:txBody>
    </xdr:sp>
    <xdr:clientData/>
  </xdr:twoCellAnchor>
  <xdr:twoCellAnchor editAs="absolute">
    <xdr:from>
      <xdr:col>1</xdr:col>
      <xdr:colOff>9525</xdr:colOff>
      <xdr:row>45</xdr:row>
      <xdr:rowOff>0</xdr:rowOff>
    </xdr:from>
    <xdr:to>
      <xdr:col>9</xdr:col>
      <xdr:colOff>17126</xdr:colOff>
      <xdr:row>46</xdr:row>
      <xdr:rowOff>61500</xdr:rowOff>
    </xdr:to>
    <xdr:sp macro="" textlink="">
      <xdr:nvSpPr>
        <xdr:cNvPr id="63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E00-00003F000000}"/>
            </a:ext>
          </a:extLst>
        </xdr:cNvPr>
        <xdr:cNvSpPr/>
      </xdr:nvSpPr>
      <xdr:spPr>
        <a:xfrm>
          <a:off x="123825" y="849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4.8. IMPRESSÃO DO ADITIVO</a:t>
          </a:r>
        </a:p>
      </xdr:txBody>
    </xdr:sp>
    <xdr:clientData/>
  </xdr:twoCellAnchor>
  <xdr:twoCellAnchor editAs="absolute">
    <xdr:from>
      <xdr:col>1</xdr:col>
      <xdr:colOff>9525</xdr:colOff>
      <xdr:row>47</xdr:row>
      <xdr:rowOff>0</xdr:rowOff>
    </xdr:from>
    <xdr:to>
      <xdr:col>9</xdr:col>
      <xdr:colOff>17125</xdr:colOff>
      <xdr:row>48</xdr:row>
      <xdr:rowOff>97500</xdr:rowOff>
    </xdr:to>
    <xdr:sp macro="" textlink="">
      <xdr:nvSpPr>
        <xdr:cNvPr id="64" name="Retângulo 63">
          <a:extLst>
            <a:ext uri="{FF2B5EF4-FFF2-40B4-BE49-F238E27FC236}">
              <a16:creationId xmlns:a16="http://schemas.microsoft.com/office/drawing/2014/main" xmlns="" id="{00000000-0008-0000-0E00-000040000000}"/>
            </a:ext>
          </a:extLst>
        </xdr:cNvPr>
        <xdr:cNvSpPr/>
      </xdr:nvSpPr>
      <xdr:spPr>
        <a:xfrm>
          <a:off x="123825" y="887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1. PROJETO</a:t>
          </a:r>
        </a:p>
      </xdr:txBody>
    </xdr:sp>
    <xdr:clientData/>
  </xdr:twoCellAnchor>
  <xdr:twoCellAnchor editAs="absolute">
    <xdr:from>
      <xdr:col>1</xdr:col>
      <xdr:colOff>9525</xdr:colOff>
      <xdr:row>49</xdr:row>
      <xdr:rowOff>0</xdr:rowOff>
    </xdr:from>
    <xdr:to>
      <xdr:col>9</xdr:col>
      <xdr:colOff>17126</xdr:colOff>
      <xdr:row>50</xdr:row>
      <xdr:rowOff>61500</xdr:rowOff>
    </xdr:to>
    <xdr:sp macro="" textlink="">
      <xdr:nvSpPr>
        <xdr:cNvPr id="65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E00-000041000000}"/>
            </a:ext>
          </a:extLst>
        </xdr:cNvPr>
        <xdr:cNvSpPr/>
      </xdr:nvSpPr>
      <xdr:spPr>
        <a:xfrm>
          <a:off x="123825" y="9258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1.1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</a:t>
          </a:r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DADOS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DO PROJETO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51</xdr:row>
      <xdr:rowOff>0</xdr:rowOff>
    </xdr:from>
    <xdr:to>
      <xdr:col>9</xdr:col>
      <xdr:colOff>17126</xdr:colOff>
      <xdr:row>52</xdr:row>
      <xdr:rowOff>61500</xdr:rowOff>
    </xdr:to>
    <xdr:sp macro="" textlink="">
      <xdr:nvSpPr>
        <xdr:cNvPr id="66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E00-000042000000}"/>
            </a:ext>
          </a:extLst>
        </xdr:cNvPr>
        <xdr:cNvSpPr/>
      </xdr:nvSpPr>
      <xdr:spPr>
        <a:xfrm>
          <a:off x="123825" y="9639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1.2. BDI</a:t>
          </a:r>
        </a:p>
      </xdr:txBody>
    </xdr:sp>
    <xdr:clientData/>
  </xdr:twoCellAnchor>
  <xdr:twoCellAnchor editAs="absolute">
    <xdr:from>
      <xdr:col>1</xdr:col>
      <xdr:colOff>9525</xdr:colOff>
      <xdr:row>53</xdr:row>
      <xdr:rowOff>0</xdr:rowOff>
    </xdr:from>
    <xdr:to>
      <xdr:col>9</xdr:col>
      <xdr:colOff>17126</xdr:colOff>
      <xdr:row>54</xdr:row>
      <xdr:rowOff>61500</xdr:rowOff>
    </xdr:to>
    <xdr:sp macro="" textlink="">
      <xdr:nvSpPr>
        <xdr:cNvPr id="67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E00-000043000000}"/>
            </a:ext>
          </a:extLst>
        </xdr:cNvPr>
        <xdr:cNvSpPr/>
      </xdr:nvSpPr>
      <xdr:spPr>
        <a:xfrm>
          <a:off x="123825" y="10020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1.3.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COTAÇÕES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55</xdr:row>
      <xdr:rowOff>0</xdr:rowOff>
    </xdr:from>
    <xdr:to>
      <xdr:col>9</xdr:col>
      <xdr:colOff>17126</xdr:colOff>
      <xdr:row>56</xdr:row>
      <xdr:rowOff>61500</xdr:rowOff>
    </xdr:to>
    <xdr:sp macro="" textlink="">
      <xdr:nvSpPr>
        <xdr:cNvPr id="68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E00-000044000000}"/>
            </a:ext>
          </a:extLst>
        </xdr:cNvPr>
        <xdr:cNvSpPr/>
      </xdr:nvSpPr>
      <xdr:spPr>
        <a:xfrm>
          <a:off x="123825" y="10401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1.4.  COMPOSIÇÕES</a:t>
          </a:r>
        </a:p>
      </xdr:txBody>
    </xdr:sp>
    <xdr:clientData/>
  </xdr:twoCellAnchor>
  <xdr:twoCellAnchor editAs="absolute">
    <xdr:from>
      <xdr:col>1</xdr:col>
      <xdr:colOff>9525</xdr:colOff>
      <xdr:row>57</xdr:row>
      <xdr:rowOff>0</xdr:rowOff>
    </xdr:from>
    <xdr:to>
      <xdr:col>9</xdr:col>
      <xdr:colOff>17126</xdr:colOff>
      <xdr:row>58</xdr:row>
      <xdr:rowOff>61500</xdr:rowOff>
    </xdr:to>
    <xdr:sp macro="" textlink="">
      <xdr:nvSpPr>
        <xdr:cNvPr id="69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E00-000045000000}"/>
            </a:ext>
          </a:extLst>
        </xdr:cNvPr>
        <xdr:cNvSpPr/>
      </xdr:nvSpPr>
      <xdr:spPr>
        <a:xfrm>
          <a:off x="123825" y="10782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1.5. ORÇAMENTO</a:t>
          </a:r>
        </a:p>
      </xdr:txBody>
    </xdr:sp>
    <xdr:clientData/>
  </xdr:twoCellAnchor>
  <xdr:twoCellAnchor editAs="absolute">
    <xdr:from>
      <xdr:col>1</xdr:col>
      <xdr:colOff>9525</xdr:colOff>
      <xdr:row>59</xdr:row>
      <xdr:rowOff>0</xdr:rowOff>
    </xdr:from>
    <xdr:to>
      <xdr:col>9</xdr:col>
      <xdr:colOff>17126</xdr:colOff>
      <xdr:row>60</xdr:row>
      <xdr:rowOff>61500</xdr:rowOff>
    </xdr:to>
    <xdr:sp macro="" textlink="">
      <xdr:nvSpPr>
        <xdr:cNvPr id="70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E00-000046000000}"/>
            </a:ext>
          </a:extLst>
        </xdr:cNvPr>
        <xdr:cNvSpPr/>
      </xdr:nvSpPr>
      <xdr:spPr>
        <a:xfrm>
          <a:off x="123825" y="11163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1.6. MEMÓRIA DE CÁLCULO</a:t>
          </a:r>
        </a:p>
      </xdr:txBody>
    </xdr:sp>
    <xdr:clientData/>
  </xdr:twoCellAnchor>
  <xdr:twoCellAnchor editAs="absolute">
    <xdr:from>
      <xdr:col>1</xdr:col>
      <xdr:colOff>9525</xdr:colOff>
      <xdr:row>61</xdr:row>
      <xdr:rowOff>0</xdr:rowOff>
    </xdr:from>
    <xdr:to>
      <xdr:col>9</xdr:col>
      <xdr:colOff>17126</xdr:colOff>
      <xdr:row>62</xdr:row>
      <xdr:rowOff>61500</xdr:rowOff>
    </xdr:to>
    <xdr:sp macro="" textlink="">
      <xdr:nvSpPr>
        <xdr:cNvPr id="71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E00-000047000000}"/>
            </a:ext>
          </a:extLst>
        </xdr:cNvPr>
        <xdr:cNvSpPr/>
      </xdr:nvSpPr>
      <xdr:spPr>
        <a:xfrm>
          <a:off x="123825" y="11544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1.7. CRONOGRAMA</a:t>
          </a:r>
        </a:p>
      </xdr:txBody>
    </xdr:sp>
    <xdr:clientData/>
  </xdr:twoCellAnchor>
  <xdr:twoCellAnchor editAs="absolute">
    <xdr:from>
      <xdr:col>1</xdr:col>
      <xdr:colOff>9525</xdr:colOff>
      <xdr:row>63</xdr:row>
      <xdr:rowOff>0</xdr:rowOff>
    </xdr:from>
    <xdr:to>
      <xdr:col>9</xdr:col>
      <xdr:colOff>17126</xdr:colOff>
      <xdr:row>64</xdr:row>
      <xdr:rowOff>61500</xdr:rowOff>
    </xdr:to>
    <xdr:sp macro="" textlink="">
      <xdr:nvSpPr>
        <xdr:cNvPr id="72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E00-000048000000}"/>
            </a:ext>
          </a:extLst>
        </xdr:cNvPr>
        <xdr:cNvSpPr/>
      </xdr:nvSpPr>
      <xdr:spPr>
        <a:xfrm>
          <a:off x="123825" y="11925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1.8. LOCALIZAÇÃO</a:t>
          </a:r>
        </a:p>
      </xdr:txBody>
    </xdr:sp>
    <xdr:clientData/>
  </xdr:twoCellAnchor>
  <xdr:twoCellAnchor editAs="absolute">
    <xdr:from>
      <xdr:col>1</xdr:col>
      <xdr:colOff>9525</xdr:colOff>
      <xdr:row>65</xdr:row>
      <xdr:rowOff>0</xdr:rowOff>
    </xdr:from>
    <xdr:to>
      <xdr:col>9</xdr:col>
      <xdr:colOff>17126</xdr:colOff>
      <xdr:row>66</xdr:row>
      <xdr:rowOff>61500</xdr:rowOff>
    </xdr:to>
    <xdr:sp macro="" textlink="">
      <xdr:nvSpPr>
        <xdr:cNvPr id="73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E00-000049000000}"/>
            </a:ext>
          </a:extLst>
        </xdr:cNvPr>
        <xdr:cNvSpPr/>
      </xdr:nvSpPr>
      <xdr:spPr>
        <a:xfrm>
          <a:off x="123825" y="12306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1.9. IMPRESSÃO DO PROJETO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28575</xdr:colOff>
      <xdr:row>1</xdr:row>
      <xdr:rowOff>0</xdr:rowOff>
    </xdr:from>
    <xdr:to>
      <xdr:col>17</xdr:col>
      <xdr:colOff>0</xdr:colOff>
      <xdr:row>3</xdr:row>
      <xdr:rowOff>190499</xdr:rowOff>
    </xdr:to>
    <xdr:sp macro="[0]!Atualizar_MED_InfGerais" textlink="">
      <xdr:nvSpPr>
        <xdr:cNvPr id="34" name="Retângulo 33">
          <a:extLst>
            <a:ext uri="{FF2B5EF4-FFF2-40B4-BE49-F238E27FC236}">
              <a16:creationId xmlns:a16="http://schemas.microsoft.com/office/drawing/2014/main" xmlns="" id="{00000000-0008-0000-0F00-000022000000}"/>
            </a:ext>
          </a:extLst>
        </xdr:cNvPr>
        <xdr:cNvSpPr/>
      </xdr:nvSpPr>
      <xdr:spPr>
        <a:xfrm>
          <a:off x="7372350" y="114300"/>
          <a:ext cx="828675" cy="571499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pt-BR" sz="1100" b="1"/>
        </a:p>
        <a:p>
          <a:pPr algn="ctr"/>
          <a:r>
            <a:rPr lang="pt-BR" sz="1100" b="1"/>
            <a:t>Editar</a:t>
          </a:r>
        </a:p>
      </xdr:txBody>
    </xdr:sp>
    <xdr:clientData/>
  </xdr:twoCellAnchor>
  <xdr:twoCellAnchor>
    <xdr:from>
      <xdr:col>15</xdr:col>
      <xdr:colOff>47625</xdr:colOff>
      <xdr:row>28</xdr:row>
      <xdr:rowOff>0</xdr:rowOff>
    </xdr:from>
    <xdr:to>
      <xdr:col>17</xdr:col>
      <xdr:colOff>19050</xdr:colOff>
      <xdr:row>28</xdr:row>
      <xdr:rowOff>0</xdr:rowOff>
    </xdr:to>
    <xdr:sp macro="[0]!Atualizar_ADT_InfGerais" textlink="">
      <xdr:nvSpPr>
        <xdr:cNvPr id="35" name="Retângulo 34">
          <a:extLst>
            <a:ext uri="{FF2B5EF4-FFF2-40B4-BE49-F238E27FC236}">
              <a16:creationId xmlns:a16="http://schemas.microsoft.com/office/drawing/2014/main" xmlns="" id="{00000000-0008-0000-0F00-000023000000}"/>
            </a:ext>
          </a:extLst>
        </xdr:cNvPr>
        <xdr:cNvSpPr/>
      </xdr:nvSpPr>
      <xdr:spPr>
        <a:xfrm>
          <a:off x="8334375" y="5448300"/>
          <a:ext cx="828675" cy="571499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pt-BR" sz="1100" b="1"/>
        </a:p>
        <a:p>
          <a:pPr algn="ctr"/>
          <a:r>
            <a:rPr lang="pt-BR" sz="1100" b="1"/>
            <a:t>Atualizar</a:t>
          </a:r>
        </a:p>
      </xdr:txBody>
    </xdr:sp>
    <xdr:clientData/>
  </xdr:twoCellAnchor>
  <xdr:twoCellAnchor editAs="absolute">
    <xdr:from>
      <xdr:col>1</xdr:col>
      <xdr:colOff>4491</xdr:colOff>
      <xdr:row>1</xdr:row>
      <xdr:rowOff>30480</xdr:rowOff>
    </xdr:from>
    <xdr:to>
      <xdr:col>8</xdr:col>
      <xdr:colOff>191886</xdr:colOff>
      <xdr:row>4</xdr:row>
      <xdr:rowOff>72288</xdr:rowOff>
    </xdr:to>
    <xdr:pic>
      <xdr:nvPicPr>
        <xdr:cNvPr id="70" name="Imagem 69">
          <a:extLst>
            <a:ext uri="{FF2B5EF4-FFF2-40B4-BE49-F238E27FC236}">
              <a16:creationId xmlns:a16="http://schemas.microsoft.com/office/drawing/2014/main" xmlns="" id="{00000000-0008-0000-0F00-00004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126411" y="133350"/>
          <a:ext cx="1980000" cy="617118"/>
        </a:xfrm>
        <a:prstGeom prst="rect">
          <a:avLst/>
        </a:prstGeom>
      </xdr:spPr>
    </xdr:pic>
    <xdr:clientData/>
  </xdr:twoCellAnchor>
  <xdr:twoCellAnchor editAs="absolute">
    <xdr:from>
      <xdr:col>0</xdr:col>
      <xdr:colOff>110490</xdr:colOff>
      <xdr:row>5</xdr:row>
      <xdr:rowOff>0</xdr:rowOff>
    </xdr:from>
    <xdr:to>
      <xdr:col>9</xdr:col>
      <xdr:colOff>29055</xdr:colOff>
      <xdr:row>6</xdr:row>
      <xdr:rowOff>71025</xdr:rowOff>
    </xdr:to>
    <xdr:grpSp>
      <xdr:nvGrpSpPr>
        <xdr:cNvPr id="71" name="Agrupar 2">
          <a:extLst>
            <a:ext uri="{FF2B5EF4-FFF2-40B4-BE49-F238E27FC236}">
              <a16:creationId xmlns:a16="http://schemas.microsoft.com/office/drawing/2014/main" xmlns="" id="{00000000-0008-0000-0F00-000047000000}"/>
            </a:ext>
          </a:extLst>
        </xdr:cNvPr>
        <xdr:cNvGrpSpPr/>
      </xdr:nvGrpSpPr>
      <xdr:grpSpPr>
        <a:xfrm>
          <a:off x="110490" y="838200"/>
          <a:ext cx="2164560" cy="250095"/>
          <a:chOff x="106950" y="876300"/>
          <a:chExt cx="2408400" cy="252000"/>
        </a:xfrm>
      </xdr:grpSpPr>
      <xdr:sp macro="" textlink="">
        <xdr:nvSpPr>
          <xdr:cNvPr id="72" name="Retângulo de cantos arredondados 3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xmlns="" id="{00000000-0008-0000-0F00-000048000000}"/>
              </a:ext>
            </a:extLst>
          </xdr:cNvPr>
          <xdr:cNvSpPr/>
        </xdr:nvSpPr>
        <xdr:spPr>
          <a:xfrm>
            <a:off x="106950" y="876300"/>
            <a:ext cx="2408400" cy="252000"/>
          </a:xfrm>
          <a:prstGeom prst="roundRect">
            <a:avLst/>
          </a:prstGeom>
          <a:solidFill>
            <a:srgbClr val="FF0000"/>
          </a:solidFill>
          <a:ln w="9525">
            <a:solidFill>
              <a:schemeClr val="bg1"/>
            </a:solidFill>
          </a:ln>
          <a:scene3d>
            <a:camera prst="orthographicFront"/>
            <a:lightRig rig="threePt" dir="t"/>
          </a:scene3d>
          <a:sp3d>
            <a:bevelT w="38100" h="25400"/>
            <a:bevelB w="38100" h="254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1200" b="1">
                <a:ln>
                  <a:noFill/>
                </a:ln>
                <a:solidFill>
                  <a:schemeClr val="bg1"/>
                </a:solidFill>
              </a:rPr>
              <a:t>MENU INICIAL </a:t>
            </a:r>
          </a:p>
        </xdr:txBody>
      </xdr:sp>
      <xdr:sp macro="" textlink="">
        <xdr:nvSpPr>
          <xdr:cNvPr id="73" name="Seta para a esquerda 37">
            <a:extLst>
              <a:ext uri="{FF2B5EF4-FFF2-40B4-BE49-F238E27FC236}">
                <a16:creationId xmlns:a16="http://schemas.microsoft.com/office/drawing/2014/main" xmlns="" id="{00000000-0008-0000-0F00-000049000000}"/>
              </a:ext>
            </a:extLst>
          </xdr:cNvPr>
          <xdr:cNvSpPr/>
        </xdr:nvSpPr>
        <xdr:spPr>
          <a:xfrm>
            <a:off x="169633" y="914400"/>
            <a:ext cx="218945" cy="180000"/>
          </a:xfrm>
          <a:prstGeom prst="leftArrow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pt-BR" sz="1100">
              <a:ln>
                <a:solidFill>
                  <a:schemeClr val="bg1"/>
                </a:solidFill>
              </a:ln>
            </a:endParaRPr>
          </a:p>
        </xdr:txBody>
      </xdr:sp>
    </xdr:grpSp>
    <xdr:clientData/>
  </xdr:twoCellAnchor>
  <xdr:twoCellAnchor editAs="absolute">
    <xdr:from>
      <xdr:col>1</xdr:col>
      <xdr:colOff>3810</xdr:colOff>
      <xdr:row>47</xdr:row>
      <xdr:rowOff>0</xdr:rowOff>
    </xdr:from>
    <xdr:to>
      <xdr:col>9</xdr:col>
      <xdr:colOff>28555</xdr:colOff>
      <xdr:row>48</xdr:row>
      <xdr:rowOff>107025</xdr:rowOff>
    </xdr:to>
    <xdr:sp macro="" textlink="">
      <xdr:nvSpPr>
        <xdr:cNvPr id="74" name="Retângulo 73">
          <a:extLst>
            <a:ext uri="{FF2B5EF4-FFF2-40B4-BE49-F238E27FC236}">
              <a16:creationId xmlns:a16="http://schemas.microsoft.com/office/drawing/2014/main" xmlns="" id="{00000000-0008-0000-0F00-00004A000000}"/>
            </a:ext>
          </a:extLst>
        </xdr:cNvPr>
        <xdr:cNvSpPr/>
      </xdr:nvSpPr>
      <xdr:spPr>
        <a:xfrm>
          <a:off x="123825" y="887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1. PROJETO</a:t>
          </a:r>
        </a:p>
      </xdr:txBody>
    </xdr:sp>
    <xdr:clientData/>
  </xdr:twoCellAnchor>
  <xdr:twoCellAnchor editAs="absolute">
    <xdr:from>
      <xdr:col>1</xdr:col>
      <xdr:colOff>3810</xdr:colOff>
      <xdr:row>49</xdr:row>
      <xdr:rowOff>0</xdr:rowOff>
    </xdr:from>
    <xdr:to>
      <xdr:col>9</xdr:col>
      <xdr:colOff>28556</xdr:colOff>
      <xdr:row>50</xdr:row>
      <xdr:rowOff>71025</xdr:rowOff>
    </xdr:to>
    <xdr:sp macro="" textlink="">
      <xdr:nvSpPr>
        <xdr:cNvPr id="7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F00-00004B000000}"/>
            </a:ext>
          </a:extLst>
        </xdr:cNvPr>
        <xdr:cNvSpPr/>
      </xdr:nvSpPr>
      <xdr:spPr>
        <a:xfrm>
          <a:off x="123825" y="9258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1.1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</a:t>
          </a:r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DADOS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DO PROJETO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3810</xdr:colOff>
      <xdr:row>51</xdr:row>
      <xdr:rowOff>0</xdr:rowOff>
    </xdr:from>
    <xdr:to>
      <xdr:col>9</xdr:col>
      <xdr:colOff>28556</xdr:colOff>
      <xdr:row>52</xdr:row>
      <xdr:rowOff>71025</xdr:rowOff>
    </xdr:to>
    <xdr:sp macro="" textlink="">
      <xdr:nvSpPr>
        <xdr:cNvPr id="7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F00-00004C000000}"/>
            </a:ext>
          </a:extLst>
        </xdr:cNvPr>
        <xdr:cNvSpPr/>
      </xdr:nvSpPr>
      <xdr:spPr>
        <a:xfrm>
          <a:off x="123825" y="9639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1.2. BDI</a:t>
          </a:r>
        </a:p>
      </xdr:txBody>
    </xdr:sp>
    <xdr:clientData/>
  </xdr:twoCellAnchor>
  <xdr:twoCellAnchor editAs="absolute">
    <xdr:from>
      <xdr:col>1</xdr:col>
      <xdr:colOff>3810</xdr:colOff>
      <xdr:row>53</xdr:row>
      <xdr:rowOff>0</xdr:rowOff>
    </xdr:from>
    <xdr:to>
      <xdr:col>9</xdr:col>
      <xdr:colOff>28556</xdr:colOff>
      <xdr:row>54</xdr:row>
      <xdr:rowOff>71025</xdr:rowOff>
    </xdr:to>
    <xdr:sp macro="" textlink="">
      <xdr:nvSpPr>
        <xdr:cNvPr id="7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F00-00004D000000}"/>
            </a:ext>
          </a:extLst>
        </xdr:cNvPr>
        <xdr:cNvSpPr/>
      </xdr:nvSpPr>
      <xdr:spPr>
        <a:xfrm>
          <a:off x="123825" y="10020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1.3.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COTAÇÕES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3810</xdr:colOff>
      <xdr:row>55</xdr:row>
      <xdr:rowOff>0</xdr:rowOff>
    </xdr:from>
    <xdr:to>
      <xdr:col>9</xdr:col>
      <xdr:colOff>28556</xdr:colOff>
      <xdr:row>56</xdr:row>
      <xdr:rowOff>71025</xdr:rowOff>
    </xdr:to>
    <xdr:sp macro="" textlink="">
      <xdr:nvSpPr>
        <xdr:cNvPr id="7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F00-00004E000000}"/>
            </a:ext>
          </a:extLst>
        </xdr:cNvPr>
        <xdr:cNvSpPr/>
      </xdr:nvSpPr>
      <xdr:spPr>
        <a:xfrm>
          <a:off x="123825" y="10401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1.4.  COMPOSIÇÕES</a:t>
          </a:r>
        </a:p>
      </xdr:txBody>
    </xdr:sp>
    <xdr:clientData/>
  </xdr:twoCellAnchor>
  <xdr:twoCellAnchor editAs="absolute">
    <xdr:from>
      <xdr:col>1</xdr:col>
      <xdr:colOff>3810</xdr:colOff>
      <xdr:row>57</xdr:row>
      <xdr:rowOff>0</xdr:rowOff>
    </xdr:from>
    <xdr:to>
      <xdr:col>9</xdr:col>
      <xdr:colOff>28556</xdr:colOff>
      <xdr:row>58</xdr:row>
      <xdr:rowOff>71025</xdr:rowOff>
    </xdr:to>
    <xdr:sp macro="" textlink="">
      <xdr:nvSpPr>
        <xdr:cNvPr id="7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F00-00004F000000}"/>
            </a:ext>
          </a:extLst>
        </xdr:cNvPr>
        <xdr:cNvSpPr/>
      </xdr:nvSpPr>
      <xdr:spPr>
        <a:xfrm>
          <a:off x="123825" y="10782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1.5. ORÇAMENTO</a:t>
          </a:r>
        </a:p>
      </xdr:txBody>
    </xdr:sp>
    <xdr:clientData/>
  </xdr:twoCellAnchor>
  <xdr:twoCellAnchor editAs="absolute">
    <xdr:from>
      <xdr:col>1</xdr:col>
      <xdr:colOff>3810</xdr:colOff>
      <xdr:row>59</xdr:row>
      <xdr:rowOff>0</xdr:rowOff>
    </xdr:from>
    <xdr:to>
      <xdr:col>9</xdr:col>
      <xdr:colOff>28556</xdr:colOff>
      <xdr:row>60</xdr:row>
      <xdr:rowOff>71025</xdr:rowOff>
    </xdr:to>
    <xdr:sp macro="" textlink="">
      <xdr:nvSpPr>
        <xdr:cNvPr id="80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F00-000050000000}"/>
            </a:ext>
          </a:extLst>
        </xdr:cNvPr>
        <xdr:cNvSpPr/>
      </xdr:nvSpPr>
      <xdr:spPr>
        <a:xfrm>
          <a:off x="123825" y="11163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1.6. MEMÓRIA DE CÁLCULO</a:t>
          </a:r>
        </a:p>
      </xdr:txBody>
    </xdr:sp>
    <xdr:clientData/>
  </xdr:twoCellAnchor>
  <xdr:twoCellAnchor editAs="absolute">
    <xdr:from>
      <xdr:col>1</xdr:col>
      <xdr:colOff>3810</xdr:colOff>
      <xdr:row>61</xdr:row>
      <xdr:rowOff>0</xdr:rowOff>
    </xdr:from>
    <xdr:to>
      <xdr:col>9</xdr:col>
      <xdr:colOff>28556</xdr:colOff>
      <xdr:row>62</xdr:row>
      <xdr:rowOff>71025</xdr:rowOff>
    </xdr:to>
    <xdr:sp macro="" textlink="">
      <xdr:nvSpPr>
        <xdr:cNvPr id="8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F00-000051000000}"/>
            </a:ext>
          </a:extLst>
        </xdr:cNvPr>
        <xdr:cNvSpPr/>
      </xdr:nvSpPr>
      <xdr:spPr>
        <a:xfrm>
          <a:off x="123825" y="11544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1.7. CRONOGRAMA</a:t>
          </a:r>
        </a:p>
      </xdr:txBody>
    </xdr:sp>
    <xdr:clientData/>
  </xdr:twoCellAnchor>
  <xdr:twoCellAnchor editAs="absolute">
    <xdr:from>
      <xdr:col>1</xdr:col>
      <xdr:colOff>3810</xdr:colOff>
      <xdr:row>63</xdr:row>
      <xdr:rowOff>0</xdr:rowOff>
    </xdr:from>
    <xdr:to>
      <xdr:col>9</xdr:col>
      <xdr:colOff>28556</xdr:colOff>
      <xdr:row>64</xdr:row>
      <xdr:rowOff>71025</xdr:rowOff>
    </xdr:to>
    <xdr:sp macro="" textlink="">
      <xdr:nvSpPr>
        <xdr:cNvPr id="82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F00-000052000000}"/>
            </a:ext>
          </a:extLst>
        </xdr:cNvPr>
        <xdr:cNvSpPr/>
      </xdr:nvSpPr>
      <xdr:spPr>
        <a:xfrm>
          <a:off x="123825" y="11925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1.8. LOCALIZAÇÃO</a:t>
          </a:r>
        </a:p>
      </xdr:txBody>
    </xdr:sp>
    <xdr:clientData/>
  </xdr:twoCellAnchor>
  <xdr:twoCellAnchor editAs="absolute">
    <xdr:from>
      <xdr:col>1</xdr:col>
      <xdr:colOff>3810</xdr:colOff>
      <xdr:row>65</xdr:row>
      <xdr:rowOff>0</xdr:rowOff>
    </xdr:from>
    <xdr:to>
      <xdr:col>9</xdr:col>
      <xdr:colOff>28556</xdr:colOff>
      <xdr:row>66</xdr:row>
      <xdr:rowOff>71025</xdr:rowOff>
    </xdr:to>
    <xdr:sp macro="" textlink="">
      <xdr:nvSpPr>
        <xdr:cNvPr id="8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F00-000053000000}"/>
            </a:ext>
          </a:extLst>
        </xdr:cNvPr>
        <xdr:cNvSpPr/>
      </xdr:nvSpPr>
      <xdr:spPr>
        <a:xfrm>
          <a:off x="123825" y="12306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1.9. IMPRESSÃO DO PROJETO</a:t>
          </a:r>
        </a:p>
      </xdr:txBody>
    </xdr:sp>
    <xdr:clientData/>
  </xdr:twoCellAnchor>
  <xdr:twoCellAnchor editAs="absolute">
    <xdr:from>
      <xdr:col>1</xdr:col>
      <xdr:colOff>3810</xdr:colOff>
      <xdr:row>7</xdr:row>
      <xdr:rowOff>0</xdr:rowOff>
    </xdr:from>
    <xdr:to>
      <xdr:col>9</xdr:col>
      <xdr:colOff>28555</xdr:colOff>
      <xdr:row>8</xdr:row>
      <xdr:rowOff>107025</xdr:rowOff>
    </xdr:to>
    <xdr:sp macro="" textlink="">
      <xdr:nvSpPr>
        <xdr:cNvPr id="84" name="Retângulo 83">
          <a:extLst>
            <a:ext uri="{FF2B5EF4-FFF2-40B4-BE49-F238E27FC236}">
              <a16:creationId xmlns:a16="http://schemas.microsoft.com/office/drawing/2014/main" xmlns="" id="{00000000-0008-0000-0F00-000054000000}"/>
            </a:ext>
          </a:extLst>
        </xdr:cNvPr>
        <xdr:cNvSpPr/>
      </xdr:nvSpPr>
      <xdr:spPr>
        <a:xfrm>
          <a:off x="123825" y="125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3.</a:t>
          </a:r>
          <a:r>
            <a:rPr lang="pt-BR" sz="1400" b="1" baseline="0">
              <a:ln>
                <a:noFill/>
              </a:ln>
              <a:solidFill>
                <a:sysClr val="windowText" lastClr="000000"/>
              </a:solidFill>
              <a:effectLst/>
            </a:rPr>
            <a:t> </a:t>
          </a:r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MEDIÇÃO</a:t>
          </a:r>
        </a:p>
      </xdr:txBody>
    </xdr:sp>
    <xdr:clientData/>
  </xdr:twoCellAnchor>
  <xdr:twoCellAnchor editAs="absolute">
    <xdr:from>
      <xdr:col>1</xdr:col>
      <xdr:colOff>3810</xdr:colOff>
      <xdr:row>9</xdr:row>
      <xdr:rowOff>0</xdr:rowOff>
    </xdr:from>
    <xdr:to>
      <xdr:col>9</xdr:col>
      <xdr:colOff>28556</xdr:colOff>
      <xdr:row>10</xdr:row>
      <xdr:rowOff>71025</xdr:rowOff>
    </xdr:to>
    <xdr:sp macro="" textlink="">
      <xdr:nvSpPr>
        <xdr:cNvPr id="85" name="Retângulo de cantos arredondados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F00-000055000000}"/>
            </a:ext>
          </a:extLst>
        </xdr:cNvPr>
        <xdr:cNvSpPr/>
      </xdr:nvSpPr>
      <xdr:spPr>
        <a:xfrm>
          <a:off x="123825" y="1638300"/>
          <a:ext cx="2065001" cy="252000"/>
        </a:xfrm>
        <a:prstGeom prst="roundRect">
          <a:avLst/>
        </a:prstGeom>
        <a:solidFill>
          <a:srgbClr val="0000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3.1. DADOS</a:t>
          </a:r>
          <a:r>
            <a:rPr lang="pt-BR" sz="900" b="1" baseline="0">
              <a:ln>
                <a:noFill/>
              </a:ln>
              <a:solidFill>
                <a:schemeClr val="bg1"/>
              </a:solidFill>
            </a:rPr>
            <a:t> DA MEDIÇÃO</a:t>
          </a:r>
          <a:endParaRPr lang="pt-BR" sz="900" b="1">
            <a:ln>
              <a:noFill/>
            </a:ln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1</xdr:col>
      <xdr:colOff>3810</xdr:colOff>
      <xdr:row>11</xdr:row>
      <xdr:rowOff>0</xdr:rowOff>
    </xdr:from>
    <xdr:to>
      <xdr:col>9</xdr:col>
      <xdr:colOff>28556</xdr:colOff>
      <xdr:row>12</xdr:row>
      <xdr:rowOff>71025</xdr:rowOff>
    </xdr:to>
    <xdr:sp macro="" textlink="">
      <xdr:nvSpPr>
        <xdr:cNvPr id="86" name="Retângulo de cantos arredondados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F00-000056000000}"/>
            </a:ext>
          </a:extLst>
        </xdr:cNvPr>
        <xdr:cNvSpPr/>
      </xdr:nvSpPr>
      <xdr:spPr>
        <a:xfrm>
          <a:off x="123825" y="201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3.2. MEDIÇÃO</a:t>
          </a:r>
        </a:p>
      </xdr:txBody>
    </xdr:sp>
    <xdr:clientData/>
  </xdr:twoCellAnchor>
  <xdr:twoCellAnchor editAs="absolute">
    <xdr:from>
      <xdr:col>1</xdr:col>
      <xdr:colOff>3810</xdr:colOff>
      <xdr:row>13</xdr:row>
      <xdr:rowOff>0</xdr:rowOff>
    </xdr:from>
    <xdr:to>
      <xdr:col>9</xdr:col>
      <xdr:colOff>28556</xdr:colOff>
      <xdr:row>14</xdr:row>
      <xdr:rowOff>71025</xdr:rowOff>
    </xdr:to>
    <xdr:sp macro="" textlink="">
      <xdr:nvSpPr>
        <xdr:cNvPr id="87" name="Retângulo de cantos arredondados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0F00-000057000000}"/>
            </a:ext>
          </a:extLst>
        </xdr:cNvPr>
        <xdr:cNvSpPr/>
      </xdr:nvSpPr>
      <xdr:spPr>
        <a:xfrm>
          <a:off x="123825" y="2400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3.3. LOCALIZAÇÃO</a:t>
          </a:r>
        </a:p>
      </xdr:txBody>
    </xdr:sp>
    <xdr:clientData/>
  </xdr:twoCellAnchor>
  <xdr:twoCellAnchor editAs="absolute">
    <xdr:from>
      <xdr:col>1</xdr:col>
      <xdr:colOff>3810</xdr:colOff>
      <xdr:row>15</xdr:row>
      <xdr:rowOff>0</xdr:rowOff>
    </xdr:from>
    <xdr:to>
      <xdr:col>9</xdr:col>
      <xdr:colOff>28556</xdr:colOff>
      <xdr:row>16</xdr:row>
      <xdr:rowOff>71025</xdr:rowOff>
    </xdr:to>
    <xdr:sp macro="[0]!ImprimirMedicao" textlink="">
      <xdr:nvSpPr>
        <xdr:cNvPr id="88" name="Retângulo de cantos arredondados 10">
          <a:extLst>
            <a:ext uri="{FF2B5EF4-FFF2-40B4-BE49-F238E27FC236}">
              <a16:creationId xmlns:a16="http://schemas.microsoft.com/office/drawing/2014/main" xmlns="" id="{00000000-0008-0000-0F00-000058000000}"/>
            </a:ext>
          </a:extLst>
        </xdr:cNvPr>
        <xdr:cNvSpPr/>
      </xdr:nvSpPr>
      <xdr:spPr>
        <a:xfrm>
          <a:off x="123825" y="2781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3.4. IMPRESSÃO DA MEDIÇÃO</a:t>
          </a:r>
        </a:p>
      </xdr:txBody>
    </xdr:sp>
    <xdr:clientData/>
  </xdr:twoCellAnchor>
  <xdr:twoCellAnchor editAs="absolute">
    <xdr:from>
      <xdr:col>1</xdr:col>
      <xdr:colOff>3810</xdr:colOff>
      <xdr:row>17</xdr:row>
      <xdr:rowOff>0</xdr:rowOff>
    </xdr:from>
    <xdr:to>
      <xdr:col>9</xdr:col>
      <xdr:colOff>28555</xdr:colOff>
      <xdr:row>18</xdr:row>
      <xdr:rowOff>107025</xdr:rowOff>
    </xdr:to>
    <xdr:sp macro="" textlink="">
      <xdr:nvSpPr>
        <xdr:cNvPr id="89" name="Retângulo 88">
          <a:extLst>
            <a:ext uri="{FF2B5EF4-FFF2-40B4-BE49-F238E27FC236}">
              <a16:creationId xmlns:a16="http://schemas.microsoft.com/office/drawing/2014/main" xmlns="" id="{00000000-0008-0000-0F00-000059000000}"/>
            </a:ext>
          </a:extLst>
        </xdr:cNvPr>
        <xdr:cNvSpPr/>
      </xdr:nvSpPr>
      <xdr:spPr>
        <a:xfrm>
          <a:off x="123825" y="3162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4. ADITIVO</a:t>
          </a:r>
        </a:p>
      </xdr:txBody>
    </xdr:sp>
    <xdr:clientData/>
  </xdr:twoCellAnchor>
  <xdr:twoCellAnchor editAs="absolute">
    <xdr:from>
      <xdr:col>1</xdr:col>
      <xdr:colOff>3810</xdr:colOff>
      <xdr:row>19</xdr:row>
      <xdr:rowOff>0</xdr:rowOff>
    </xdr:from>
    <xdr:to>
      <xdr:col>9</xdr:col>
      <xdr:colOff>28556</xdr:colOff>
      <xdr:row>20</xdr:row>
      <xdr:rowOff>71025</xdr:rowOff>
    </xdr:to>
    <xdr:sp macro="" textlink="">
      <xdr:nvSpPr>
        <xdr:cNvPr id="90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F00-00005A000000}"/>
            </a:ext>
          </a:extLst>
        </xdr:cNvPr>
        <xdr:cNvSpPr/>
      </xdr:nvSpPr>
      <xdr:spPr>
        <a:xfrm>
          <a:off x="123825" y="3543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4.1. 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DO ADITIVO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3810</xdr:colOff>
      <xdr:row>21</xdr:row>
      <xdr:rowOff>0</xdr:rowOff>
    </xdr:from>
    <xdr:to>
      <xdr:col>9</xdr:col>
      <xdr:colOff>28556</xdr:colOff>
      <xdr:row>22</xdr:row>
      <xdr:rowOff>71025</xdr:rowOff>
    </xdr:to>
    <xdr:sp macro="" textlink="">
      <xdr:nvSpPr>
        <xdr:cNvPr id="91" name="Retângulo de cantos arredondados 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00000000-0008-0000-0F00-00005B000000}"/>
            </a:ext>
          </a:extLst>
        </xdr:cNvPr>
        <xdr:cNvSpPr/>
      </xdr:nvSpPr>
      <xdr:spPr>
        <a:xfrm>
          <a:off x="123825" y="3924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4.2. COTAÇÕES</a:t>
          </a:r>
        </a:p>
      </xdr:txBody>
    </xdr:sp>
    <xdr:clientData/>
  </xdr:twoCellAnchor>
  <xdr:twoCellAnchor editAs="absolute">
    <xdr:from>
      <xdr:col>1</xdr:col>
      <xdr:colOff>3810</xdr:colOff>
      <xdr:row>23</xdr:row>
      <xdr:rowOff>0</xdr:rowOff>
    </xdr:from>
    <xdr:to>
      <xdr:col>9</xdr:col>
      <xdr:colOff>28556</xdr:colOff>
      <xdr:row>24</xdr:row>
      <xdr:rowOff>71025</xdr:rowOff>
    </xdr:to>
    <xdr:sp macro="" textlink="">
      <xdr:nvSpPr>
        <xdr:cNvPr id="92" name="Retângulo de cantos arredondados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00000000-0008-0000-0F00-00005C000000}"/>
            </a:ext>
          </a:extLst>
        </xdr:cNvPr>
        <xdr:cNvSpPr/>
      </xdr:nvSpPr>
      <xdr:spPr>
        <a:xfrm>
          <a:off x="123825" y="4305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4.3.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COMPOSIÇÕES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3810</xdr:colOff>
      <xdr:row>25</xdr:row>
      <xdr:rowOff>0</xdr:rowOff>
    </xdr:from>
    <xdr:to>
      <xdr:col>9</xdr:col>
      <xdr:colOff>28556</xdr:colOff>
      <xdr:row>26</xdr:row>
      <xdr:rowOff>71025</xdr:rowOff>
    </xdr:to>
    <xdr:sp macro="" textlink="">
      <xdr:nvSpPr>
        <xdr:cNvPr id="93" name="Retângulo de cantos arredondados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00000000-0008-0000-0F00-00005D000000}"/>
            </a:ext>
          </a:extLst>
        </xdr:cNvPr>
        <xdr:cNvSpPr/>
      </xdr:nvSpPr>
      <xdr:spPr>
        <a:xfrm>
          <a:off x="123825" y="4686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4.4.  ORÇAMENTO</a:t>
          </a:r>
        </a:p>
      </xdr:txBody>
    </xdr:sp>
    <xdr:clientData/>
  </xdr:twoCellAnchor>
  <xdr:twoCellAnchor editAs="absolute">
    <xdr:from>
      <xdr:col>1</xdr:col>
      <xdr:colOff>3810</xdr:colOff>
      <xdr:row>27</xdr:row>
      <xdr:rowOff>0</xdr:rowOff>
    </xdr:from>
    <xdr:to>
      <xdr:col>9</xdr:col>
      <xdr:colOff>28556</xdr:colOff>
      <xdr:row>28</xdr:row>
      <xdr:rowOff>71025</xdr:rowOff>
    </xdr:to>
    <xdr:sp macro="" textlink="">
      <xdr:nvSpPr>
        <xdr:cNvPr id="94" name="Retângulo de cantos arredondados 10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xmlns="" id="{00000000-0008-0000-0F00-00005E000000}"/>
            </a:ext>
          </a:extLst>
        </xdr:cNvPr>
        <xdr:cNvSpPr/>
      </xdr:nvSpPr>
      <xdr:spPr>
        <a:xfrm>
          <a:off x="123825" y="5067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4.5. MEMÓRIA DE CÁLCULO</a:t>
          </a:r>
        </a:p>
      </xdr:txBody>
    </xdr:sp>
    <xdr:clientData/>
  </xdr:twoCellAnchor>
  <xdr:twoCellAnchor editAs="absolute">
    <xdr:from>
      <xdr:col>1</xdr:col>
      <xdr:colOff>3810</xdr:colOff>
      <xdr:row>29</xdr:row>
      <xdr:rowOff>0</xdr:rowOff>
    </xdr:from>
    <xdr:to>
      <xdr:col>9</xdr:col>
      <xdr:colOff>28556</xdr:colOff>
      <xdr:row>30</xdr:row>
      <xdr:rowOff>71025</xdr:rowOff>
    </xdr:to>
    <xdr:sp macro="" textlink="">
      <xdr:nvSpPr>
        <xdr:cNvPr id="95" name="Retângulo de cantos arredondados 10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xmlns="" id="{00000000-0008-0000-0F00-00005F000000}"/>
            </a:ext>
          </a:extLst>
        </xdr:cNvPr>
        <xdr:cNvSpPr/>
      </xdr:nvSpPr>
      <xdr:spPr>
        <a:xfrm>
          <a:off x="123825" y="544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4.6. CRONOGRAMA</a:t>
          </a:r>
        </a:p>
      </xdr:txBody>
    </xdr:sp>
    <xdr:clientData/>
  </xdr:twoCellAnchor>
  <xdr:twoCellAnchor editAs="absolute">
    <xdr:from>
      <xdr:col>1</xdr:col>
      <xdr:colOff>3810</xdr:colOff>
      <xdr:row>31</xdr:row>
      <xdr:rowOff>0</xdr:rowOff>
    </xdr:from>
    <xdr:to>
      <xdr:col>9</xdr:col>
      <xdr:colOff>28556</xdr:colOff>
      <xdr:row>32</xdr:row>
      <xdr:rowOff>71025</xdr:rowOff>
    </xdr:to>
    <xdr:sp macro="" textlink="">
      <xdr:nvSpPr>
        <xdr:cNvPr id="96" name="Retângulo de cantos arredondados 10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xmlns="" id="{00000000-0008-0000-0F00-000060000000}"/>
            </a:ext>
          </a:extLst>
        </xdr:cNvPr>
        <xdr:cNvSpPr/>
      </xdr:nvSpPr>
      <xdr:spPr>
        <a:xfrm>
          <a:off x="123825" y="582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4.7. LOCALIZAÇÃO</a:t>
          </a:r>
        </a:p>
      </xdr:txBody>
    </xdr:sp>
    <xdr:clientData/>
  </xdr:twoCellAnchor>
  <xdr:twoCellAnchor editAs="absolute">
    <xdr:from>
      <xdr:col>1</xdr:col>
      <xdr:colOff>3810</xdr:colOff>
      <xdr:row>33</xdr:row>
      <xdr:rowOff>0</xdr:rowOff>
    </xdr:from>
    <xdr:to>
      <xdr:col>9</xdr:col>
      <xdr:colOff>28556</xdr:colOff>
      <xdr:row>34</xdr:row>
      <xdr:rowOff>71025</xdr:rowOff>
    </xdr:to>
    <xdr:sp macro="[0]!ImprimirAditivo" textlink="">
      <xdr:nvSpPr>
        <xdr:cNvPr id="97" name="Retângulo de cantos arredondados 10">
          <a:extLst>
            <a:ext uri="{FF2B5EF4-FFF2-40B4-BE49-F238E27FC236}">
              <a16:creationId xmlns:a16="http://schemas.microsoft.com/office/drawing/2014/main" xmlns="" id="{00000000-0008-0000-0F00-000061000000}"/>
            </a:ext>
          </a:extLst>
        </xdr:cNvPr>
        <xdr:cNvSpPr/>
      </xdr:nvSpPr>
      <xdr:spPr>
        <a:xfrm>
          <a:off x="123825" y="6210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4.8. IMPRESSÃO DO ADITIVO</a:t>
          </a:r>
        </a:p>
      </xdr:txBody>
    </xdr:sp>
    <xdr:clientData/>
  </xdr:twoCellAnchor>
  <xdr:twoCellAnchor editAs="absolute">
    <xdr:from>
      <xdr:col>1</xdr:col>
      <xdr:colOff>3810</xdr:colOff>
      <xdr:row>35</xdr:row>
      <xdr:rowOff>0</xdr:rowOff>
    </xdr:from>
    <xdr:to>
      <xdr:col>9</xdr:col>
      <xdr:colOff>28555</xdr:colOff>
      <xdr:row>36</xdr:row>
      <xdr:rowOff>107025</xdr:rowOff>
    </xdr:to>
    <xdr:sp macro="" textlink="">
      <xdr:nvSpPr>
        <xdr:cNvPr id="98" name="Retângulo 97">
          <a:extLst>
            <a:ext uri="{FF2B5EF4-FFF2-40B4-BE49-F238E27FC236}">
              <a16:creationId xmlns:a16="http://schemas.microsoft.com/office/drawing/2014/main" xmlns="" id="{00000000-0008-0000-0F00-000062000000}"/>
            </a:ext>
          </a:extLst>
        </xdr:cNvPr>
        <xdr:cNvSpPr/>
      </xdr:nvSpPr>
      <xdr:spPr>
        <a:xfrm>
          <a:off x="123825" y="6591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2. LICITAÇÃO</a:t>
          </a:r>
        </a:p>
      </xdr:txBody>
    </xdr:sp>
    <xdr:clientData/>
  </xdr:twoCellAnchor>
  <xdr:twoCellAnchor editAs="absolute">
    <xdr:from>
      <xdr:col>1</xdr:col>
      <xdr:colOff>3810</xdr:colOff>
      <xdr:row>37</xdr:row>
      <xdr:rowOff>0</xdr:rowOff>
    </xdr:from>
    <xdr:to>
      <xdr:col>9</xdr:col>
      <xdr:colOff>28556</xdr:colOff>
      <xdr:row>38</xdr:row>
      <xdr:rowOff>71025</xdr:rowOff>
    </xdr:to>
    <xdr:sp macro="" textlink="">
      <xdr:nvSpPr>
        <xdr:cNvPr id="9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F00-000063000000}"/>
            </a:ext>
          </a:extLst>
        </xdr:cNvPr>
        <xdr:cNvSpPr/>
      </xdr:nvSpPr>
      <xdr:spPr>
        <a:xfrm>
          <a:off x="123825" y="697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2.1. DADOS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DA LICITAÇÃO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3810</xdr:colOff>
      <xdr:row>39</xdr:row>
      <xdr:rowOff>0</xdr:rowOff>
    </xdr:from>
    <xdr:to>
      <xdr:col>9</xdr:col>
      <xdr:colOff>28556</xdr:colOff>
      <xdr:row>40</xdr:row>
      <xdr:rowOff>71025</xdr:rowOff>
    </xdr:to>
    <xdr:sp macro="" textlink="">
      <xdr:nvSpPr>
        <xdr:cNvPr id="100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F00-000064000000}"/>
            </a:ext>
          </a:extLst>
        </xdr:cNvPr>
        <xdr:cNvSpPr/>
      </xdr:nvSpPr>
      <xdr:spPr>
        <a:xfrm>
          <a:off x="123825" y="7353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2.2. ORÇAMENTO</a:t>
          </a:r>
        </a:p>
      </xdr:txBody>
    </xdr:sp>
    <xdr:clientData/>
  </xdr:twoCellAnchor>
  <xdr:twoCellAnchor editAs="absolute">
    <xdr:from>
      <xdr:col>1</xdr:col>
      <xdr:colOff>3810</xdr:colOff>
      <xdr:row>41</xdr:row>
      <xdr:rowOff>0</xdr:rowOff>
    </xdr:from>
    <xdr:to>
      <xdr:col>9</xdr:col>
      <xdr:colOff>28556</xdr:colOff>
      <xdr:row>42</xdr:row>
      <xdr:rowOff>71025</xdr:rowOff>
    </xdr:to>
    <xdr:sp macro="" textlink="">
      <xdr:nvSpPr>
        <xdr:cNvPr id="10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F00-000065000000}"/>
            </a:ext>
          </a:extLst>
        </xdr:cNvPr>
        <xdr:cNvSpPr/>
      </xdr:nvSpPr>
      <xdr:spPr>
        <a:xfrm>
          <a:off x="123825" y="773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2.3. CRONOGRAMA</a:t>
          </a:r>
        </a:p>
      </xdr:txBody>
    </xdr:sp>
    <xdr:clientData/>
  </xdr:twoCellAnchor>
  <xdr:twoCellAnchor editAs="absolute">
    <xdr:from>
      <xdr:col>1</xdr:col>
      <xdr:colOff>3810</xdr:colOff>
      <xdr:row>43</xdr:row>
      <xdr:rowOff>0</xdr:rowOff>
    </xdr:from>
    <xdr:to>
      <xdr:col>9</xdr:col>
      <xdr:colOff>28556</xdr:colOff>
      <xdr:row>44</xdr:row>
      <xdr:rowOff>71025</xdr:rowOff>
    </xdr:to>
    <xdr:sp macro="" textlink="">
      <xdr:nvSpPr>
        <xdr:cNvPr id="102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F00-000066000000}"/>
            </a:ext>
          </a:extLst>
        </xdr:cNvPr>
        <xdr:cNvSpPr/>
      </xdr:nvSpPr>
      <xdr:spPr>
        <a:xfrm>
          <a:off x="123825" y="811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2.4. LOCALIZAÇÃO</a:t>
          </a:r>
        </a:p>
      </xdr:txBody>
    </xdr:sp>
    <xdr:clientData/>
  </xdr:twoCellAnchor>
  <xdr:twoCellAnchor editAs="absolute">
    <xdr:from>
      <xdr:col>1</xdr:col>
      <xdr:colOff>3810</xdr:colOff>
      <xdr:row>45</xdr:row>
      <xdr:rowOff>0</xdr:rowOff>
    </xdr:from>
    <xdr:to>
      <xdr:col>9</xdr:col>
      <xdr:colOff>28556</xdr:colOff>
      <xdr:row>46</xdr:row>
      <xdr:rowOff>71025</xdr:rowOff>
    </xdr:to>
    <xdr:sp macro="" textlink="">
      <xdr:nvSpPr>
        <xdr:cNvPr id="10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F00-000067000000}"/>
            </a:ext>
          </a:extLst>
        </xdr:cNvPr>
        <xdr:cNvSpPr/>
      </xdr:nvSpPr>
      <xdr:spPr>
        <a:xfrm>
          <a:off x="123825" y="849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2.5. IMPRESSÃO DA LICITAÇÃO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9525</xdr:colOff>
      <xdr:row>5</xdr:row>
      <xdr:rowOff>0</xdr:rowOff>
    </xdr:from>
    <xdr:to>
      <xdr:col>12</xdr:col>
      <xdr:colOff>560475</xdr:colOff>
      <xdr:row>6</xdr:row>
      <xdr:rowOff>61500</xdr:rowOff>
    </xdr:to>
    <xdr:sp macro="[0]!Verificar_MedicaoLocalizacao" textlink="">
      <xdr:nvSpPr>
        <xdr:cNvPr id="33" name="Retângulo 32">
          <a:extLst>
            <a:ext uri="{FF2B5EF4-FFF2-40B4-BE49-F238E27FC236}">
              <a16:creationId xmlns:a16="http://schemas.microsoft.com/office/drawing/2014/main" xmlns="" id="{00000000-0008-0000-1000-000021000000}"/>
            </a:ext>
          </a:extLst>
        </xdr:cNvPr>
        <xdr:cNvSpPr/>
      </xdr:nvSpPr>
      <xdr:spPr>
        <a:xfrm>
          <a:off x="2419350" y="876300"/>
          <a:ext cx="123675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Verificar Medição</a:t>
          </a:r>
        </a:p>
      </xdr:txBody>
    </xdr:sp>
    <xdr:clientData fPrintsWithSheet="0"/>
  </xdr:twoCellAnchor>
  <xdr:twoCellAnchor editAs="absolute">
    <xdr:from>
      <xdr:col>1</xdr:col>
      <xdr:colOff>2586</xdr:colOff>
      <xdr:row>1</xdr:row>
      <xdr:rowOff>19050</xdr:rowOff>
    </xdr:from>
    <xdr:to>
      <xdr:col>8</xdr:col>
      <xdr:colOff>182361</xdr:colOff>
      <xdr:row>4</xdr:row>
      <xdr:rowOff>64668</xdr:rowOff>
    </xdr:to>
    <xdr:pic>
      <xdr:nvPicPr>
        <xdr:cNvPr id="34" name="Imagem 33">
          <a:extLst>
            <a:ext uri="{FF2B5EF4-FFF2-40B4-BE49-F238E27FC236}">
              <a16:creationId xmlns:a16="http://schemas.microsoft.com/office/drawing/2014/main" xmlns="" id="{00000000-0008-0000-1000-00002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116886" y="133350"/>
          <a:ext cx="1980000" cy="617118"/>
        </a:xfrm>
        <a:prstGeom prst="rect">
          <a:avLst/>
        </a:prstGeom>
      </xdr:spPr>
    </xdr:pic>
    <xdr:clientData/>
  </xdr:twoCellAnchor>
  <xdr:twoCellAnchor editAs="absolute">
    <xdr:from>
      <xdr:col>0</xdr:col>
      <xdr:colOff>95250</xdr:colOff>
      <xdr:row>5</xdr:row>
      <xdr:rowOff>0</xdr:rowOff>
    </xdr:from>
    <xdr:to>
      <xdr:col>9</xdr:col>
      <xdr:colOff>8100</xdr:colOff>
      <xdr:row>6</xdr:row>
      <xdr:rowOff>61500</xdr:rowOff>
    </xdr:to>
    <xdr:grpSp>
      <xdr:nvGrpSpPr>
        <xdr:cNvPr id="35" name="Agrupar 2">
          <a:extLst>
            <a:ext uri="{FF2B5EF4-FFF2-40B4-BE49-F238E27FC236}">
              <a16:creationId xmlns:a16="http://schemas.microsoft.com/office/drawing/2014/main" xmlns="" id="{00000000-0008-0000-1000-000023000000}"/>
            </a:ext>
          </a:extLst>
        </xdr:cNvPr>
        <xdr:cNvGrpSpPr/>
      </xdr:nvGrpSpPr>
      <xdr:grpSpPr>
        <a:xfrm>
          <a:off x="91440" y="866775"/>
          <a:ext cx="2166465" cy="238665"/>
          <a:chOff x="106950" y="876300"/>
          <a:chExt cx="2408400" cy="252000"/>
        </a:xfrm>
      </xdr:grpSpPr>
      <xdr:sp macro="" textlink="">
        <xdr:nvSpPr>
          <xdr:cNvPr id="36" name="Retângulo de cantos arredondados 3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xmlns="" id="{00000000-0008-0000-1000-000024000000}"/>
              </a:ext>
            </a:extLst>
          </xdr:cNvPr>
          <xdr:cNvSpPr/>
        </xdr:nvSpPr>
        <xdr:spPr>
          <a:xfrm>
            <a:off x="106950" y="876300"/>
            <a:ext cx="2408400" cy="252000"/>
          </a:xfrm>
          <a:prstGeom prst="roundRect">
            <a:avLst/>
          </a:prstGeom>
          <a:solidFill>
            <a:srgbClr val="FF0000"/>
          </a:solidFill>
          <a:ln w="9525">
            <a:solidFill>
              <a:schemeClr val="bg1"/>
            </a:solidFill>
          </a:ln>
          <a:scene3d>
            <a:camera prst="orthographicFront"/>
            <a:lightRig rig="threePt" dir="t"/>
          </a:scene3d>
          <a:sp3d>
            <a:bevelT w="38100" h="25400"/>
            <a:bevelB w="38100" h="254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1200" b="1">
                <a:ln>
                  <a:noFill/>
                </a:ln>
                <a:solidFill>
                  <a:schemeClr val="bg1"/>
                </a:solidFill>
              </a:rPr>
              <a:t>MENU INICIAL </a:t>
            </a:r>
          </a:p>
        </xdr:txBody>
      </xdr:sp>
      <xdr:sp macro="" textlink="">
        <xdr:nvSpPr>
          <xdr:cNvPr id="37" name="Seta para a esquerda 37">
            <a:extLst>
              <a:ext uri="{FF2B5EF4-FFF2-40B4-BE49-F238E27FC236}">
                <a16:creationId xmlns:a16="http://schemas.microsoft.com/office/drawing/2014/main" xmlns="" id="{00000000-0008-0000-1000-000025000000}"/>
              </a:ext>
            </a:extLst>
          </xdr:cNvPr>
          <xdr:cNvSpPr/>
        </xdr:nvSpPr>
        <xdr:spPr>
          <a:xfrm>
            <a:off x="169633" y="914400"/>
            <a:ext cx="218945" cy="180000"/>
          </a:xfrm>
          <a:prstGeom prst="leftArrow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pt-BR" sz="1100">
              <a:ln>
                <a:solidFill>
                  <a:schemeClr val="bg1"/>
                </a:solidFill>
              </a:ln>
            </a:endParaRPr>
          </a:p>
        </xdr:txBody>
      </xdr:sp>
    </xdr:grpSp>
    <xdr:clientData/>
  </xdr:twoCellAnchor>
  <xdr:twoCellAnchor editAs="absolute">
    <xdr:from>
      <xdr:col>1</xdr:col>
      <xdr:colOff>0</xdr:colOff>
      <xdr:row>47</xdr:row>
      <xdr:rowOff>0</xdr:rowOff>
    </xdr:from>
    <xdr:to>
      <xdr:col>9</xdr:col>
      <xdr:colOff>7600</xdr:colOff>
      <xdr:row>48</xdr:row>
      <xdr:rowOff>97500</xdr:rowOff>
    </xdr:to>
    <xdr:sp macro="" textlink="">
      <xdr:nvSpPr>
        <xdr:cNvPr id="38" name="Retângulo 37">
          <a:extLst>
            <a:ext uri="{FF2B5EF4-FFF2-40B4-BE49-F238E27FC236}">
              <a16:creationId xmlns:a16="http://schemas.microsoft.com/office/drawing/2014/main" xmlns="" id="{00000000-0008-0000-1000-000026000000}"/>
            </a:ext>
          </a:extLst>
        </xdr:cNvPr>
        <xdr:cNvSpPr/>
      </xdr:nvSpPr>
      <xdr:spPr>
        <a:xfrm>
          <a:off x="114300" y="887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1. PROJETO</a:t>
          </a:r>
        </a:p>
      </xdr:txBody>
    </xdr:sp>
    <xdr:clientData/>
  </xdr:twoCellAnchor>
  <xdr:twoCellAnchor editAs="absolute">
    <xdr:from>
      <xdr:col>1</xdr:col>
      <xdr:colOff>0</xdr:colOff>
      <xdr:row>49</xdr:row>
      <xdr:rowOff>0</xdr:rowOff>
    </xdr:from>
    <xdr:to>
      <xdr:col>9</xdr:col>
      <xdr:colOff>7601</xdr:colOff>
      <xdr:row>50</xdr:row>
      <xdr:rowOff>61500</xdr:rowOff>
    </xdr:to>
    <xdr:sp macro="" textlink="">
      <xdr:nvSpPr>
        <xdr:cNvPr id="3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000-000027000000}"/>
            </a:ext>
          </a:extLst>
        </xdr:cNvPr>
        <xdr:cNvSpPr/>
      </xdr:nvSpPr>
      <xdr:spPr>
        <a:xfrm>
          <a:off x="114300" y="9258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1.1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</a:t>
          </a:r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DADOS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DO PROJETO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0</xdr:colOff>
      <xdr:row>51</xdr:row>
      <xdr:rowOff>0</xdr:rowOff>
    </xdr:from>
    <xdr:to>
      <xdr:col>9</xdr:col>
      <xdr:colOff>7601</xdr:colOff>
      <xdr:row>52</xdr:row>
      <xdr:rowOff>61500</xdr:rowOff>
    </xdr:to>
    <xdr:sp macro="" textlink="">
      <xdr:nvSpPr>
        <xdr:cNvPr id="40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000-000028000000}"/>
            </a:ext>
          </a:extLst>
        </xdr:cNvPr>
        <xdr:cNvSpPr/>
      </xdr:nvSpPr>
      <xdr:spPr>
        <a:xfrm>
          <a:off x="114300" y="9639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1.2. BDI</a:t>
          </a:r>
        </a:p>
      </xdr:txBody>
    </xdr:sp>
    <xdr:clientData/>
  </xdr:twoCellAnchor>
  <xdr:twoCellAnchor editAs="absolute">
    <xdr:from>
      <xdr:col>1</xdr:col>
      <xdr:colOff>0</xdr:colOff>
      <xdr:row>53</xdr:row>
      <xdr:rowOff>0</xdr:rowOff>
    </xdr:from>
    <xdr:to>
      <xdr:col>9</xdr:col>
      <xdr:colOff>7601</xdr:colOff>
      <xdr:row>54</xdr:row>
      <xdr:rowOff>61500</xdr:rowOff>
    </xdr:to>
    <xdr:sp macro="" textlink="">
      <xdr:nvSpPr>
        <xdr:cNvPr id="4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000-000029000000}"/>
            </a:ext>
          </a:extLst>
        </xdr:cNvPr>
        <xdr:cNvSpPr/>
      </xdr:nvSpPr>
      <xdr:spPr>
        <a:xfrm>
          <a:off x="114300" y="10020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1.3.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COTAÇÕES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0</xdr:colOff>
      <xdr:row>55</xdr:row>
      <xdr:rowOff>0</xdr:rowOff>
    </xdr:from>
    <xdr:to>
      <xdr:col>9</xdr:col>
      <xdr:colOff>7601</xdr:colOff>
      <xdr:row>56</xdr:row>
      <xdr:rowOff>61500</xdr:rowOff>
    </xdr:to>
    <xdr:sp macro="" textlink="">
      <xdr:nvSpPr>
        <xdr:cNvPr id="42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000-00002A000000}"/>
            </a:ext>
          </a:extLst>
        </xdr:cNvPr>
        <xdr:cNvSpPr/>
      </xdr:nvSpPr>
      <xdr:spPr>
        <a:xfrm>
          <a:off x="114300" y="10401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1.4.  COMPOSIÇÕES</a:t>
          </a:r>
        </a:p>
      </xdr:txBody>
    </xdr:sp>
    <xdr:clientData/>
  </xdr:twoCellAnchor>
  <xdr:twoCellAnchor editAs="absolute">
    <xdr:from>
      <xdr:col>1</xdr:col>
      <xdr:colOff>0</xdr:colOff>
      <xdr:row>57</xdr:row>
      <xdr:rowOff>0</xdr:rowOff>
    </xdr:from>
    <xdr:to>
      <xdr:col>9</xdr:col>
      <xdr:colOff>7601</xdr:colOff>
      <xdr:row>58</xdr:row>
      <xdr:rowOff>61500</xdr:rowOff>
    </xdr:to>
    <xdr:sp macro="" textlink="">
      <xdr:nvSpPr>
        <xdr:cNvPr id="4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000-00002B000000}"/>
            </a:ext>
          </a:extLst>
        </xdr:cNvPr>
        <xdr:cNvSpPr/>
      </xdr:nvSpPr>
      <xdr:spPr>
        <a:xfrm>
          <a:off x="114300" y="10782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1.5. ORÇAMENTO</a:t>
          </a:r>
        </a:p>
      </xdr:txBody>
    </xdr:sp>
    <xdr:clientData/>
  </xdr:twoCellAnchor>
  <xdr:twoCellAnchor editAs="absolute">
    <xdr:from>
      <xdr:col>1</xdr:col>
      <xdr:colOff>0</xdr:colOff>
      <xdr:row>59</xdr:row>
      <xdr:rowOff>0</xdr:rowOff>
    </xdr:from>
    <xdr:to>
      <xdr:col>9</xdr:col>
      <xdr:colOff>7601</xdr:colOff>
      <xdr:row>60</xdr:row>
      <xdr:rowOff>61500</xdr:rowOff>
    </xdr:to>
    <xdr:sp macro="" textlink="">
      <xdr:nvSpPr>
        <xdr:cNvPr id="4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000-00002C000000}"/>
            </a:ext>
          </a:extLst>
        </xdr:cNvPr>
        <xdr:cNvSpPr/>
      </xdr:nvSpPr>
      <xdr:spPr>
        <a:xfrm>
          <a:off x="114300" y="11163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1.6. MEMÓRIA DE CÁLCULO</a:t>
          </a:r>
        </a:p>
      </xdr:txBody>
    </xdr:sp>
    <xdr:clientData/>
  </xdr:twoCellAnchor>
  <xdr:twoCellAnchor editAs="absolute">
    <xdr:from>
      <xdr:col>1</xdr:col>
      <xdr:colOff>0</xdr:colOff>
      <xdr:row>61</xdr:row>
      <xdr:rowOff>0</xdr:rowOff>
    </xdr:from>
    <xdr:to>
      <xdr:col>9</xdr:col>
      <xdr:colOff>7601</xdr:colOff>
      <xdr:row>62</xdr:row>
      <xdr:rowOff>61500</xdr:rowOff>
    </xdr:to>
    <xdr:sp macro="" textlink="">
      <xdr:nvSpPr>
        <xdr:cNvPr id="4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000-00002D000000}"/>
            </a:ext>
          </a:extLst>
        </xdr:cNvPr>
        <xdr:cNvSpPr/>
      </xdr:nvSpPr>
      <xdr:spPr>
        <a:xfrm>
          <a:off x="114300" y="11544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1.7. CRONOGRAMA</a:t>
          </a:r>
        </a:p>
      </xdr:txBody>
    </xdr:sp>
    <xdr:clientData/>
  </xdr:twoCellAnchor>
  <xdr:twoCellAnchor editAs="absolute">
    <xdr:from>
      <xdr:col>1</xdr:col>
      <xdr:colOff>0</xdr:colOff>
      <xdr:row>63</xdr:row>
      <xdr:rowOff>0</xdr:rowOff>
    </xdr:from>
    <xdr:to>
      <xdr:col>9</xdr:col>
      <xdr:colOff>7601</xdr:colOff>
      <xdr:row>64</xdr:row>
      <xdr:rowOff>61500</xdr:rowOff>
    </xdr:to>
    <xdr:sp macro="" textlink="">
      <xdr:nvSpPr>
        <xdr:cNvPr id="4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000-00002E000000}"/>
            </a:ext>
          </a:extLst>
        </xdr:cNvPr>
        <xdr:cNvSpPr/>
      </xdr:nvSpPr>
      <xdr:spPr>
        <a:xfrm>
          <a:off x="114300" y="11925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1.8. LOCALIZAÇÃO</a:t>
          </a:r>
        </a:p>
      </xdr:txBody>
    </xdr:sp>
    <xdr:clientData/>
  </xdr:twoCellAnchor>
  <xdr:twoCellAnchor editAs="absolute">
    <xdr:from>
      <xdr:col>1</xdr:col>
      <xdr:colOff>0</xdr:colOff>
      <xdr:row>65</xdr:row>
      <xdr:rowOff>0</xdr:rowOff>
    </xdr:from>
    <xdr:to>
      <xdr:col>9</xdr:col>
      <xdr:colOff>7601</xdr:colOff>
      <xdr:row>66</xdr:row>
      <xdr:rowOff>61500</xdr:rowOff>
    </xdr:to>
    <xdr:sp macro="" textlink="">
      <xdr:nvSpPr>
        <xdr:cNvPr id="4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000-00002F000000}"/>
            </a:ext>
          </a:extLst>
        </xdr:cNvPr>
        <xdr:cNvSpPr/>
      </xdr:nvSpPr>
      <xdr:spPr>
        <a:xfrm>
          <a:off x="114300" y="12306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1.9. IMPRESSÃO DO PROJETO</a:t>
          </a:r>
        </a:p>
      </xdr:txBody>
    </xdr:sp>
    <xdr:clientData/>
  </xdr:twoCellAnchor>
  <xdr:twoCellAnchor editAs="absolute">
    <xdr:from>
      <xdr:col>1</xdr:col>
      <xdr:colOff>0</xdr:colOff>
      <xdr:row>7</xdr:row>
      <xdr:rowOff>0</xdr:rowOff>
    </xdr:from>
    <xdr:to>
      <xdr:col>9</xdr:col>
      <xdr:colOff>7600</xdr:colOff>
      <xdr:row>8</xdr:row>
      <xdr:rowOff>97500</xdr:rowOff>
    </xdr:to>
    <xdr:sp macro="" textlink="">
      <xdr:nvSpPr>
        <xdr:cNvPr id="48" name="Retângulo 47">
          <a:extLst>
            <a:ext uri="{FF2B5EF4-FFF2-40B4-BE49-F238E27FC236}">
              <a16:creationId xmlns:a16="http://schemas.microsoft.com/office/drawing/2014/main" xmlns="" id="{00000000-0008-0000-1000-000030000000}"/>
            </a:ext>
          </a:extLst>
        </xdr:cNvPr>
        <xdr:cNvSpPr/>
      </xdr:nvSpPr>
      <xdr:spPr>
        <a:xfrm>
          <a:off x="114300" y="125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3.</a:t>
          </a:r>
          <a:r>
            <a:rPr lang="pt-BR" sz="1400" b="1" baseline="0">
              <a:ln>
                <a:noFill/>
              </a:ln>
              <a:solidFill>
                <a:sysClr val="windowText" lastClr="000000"/>
              </a:solidFill>
              <a:effectLst/>
            </a:rPr>
            <a:t> </a:t>
          </a:r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MEDIÇÃO</a:t>
          </a:r>
        </a:p>
      </xdr:txBody>
    </xdr:sp>
    <xdr:clientData/>
  </xdr:twoCellAnchor>
  <xdr:twoCellAnchor editAs="absolute">
    <xdr:from>
      <xdr:col>1</xdr:col>
      <xdr:colOff>0</xdr:colOff>
      <xdr:row>9</xdr:row>
      <xdr:rowOff>0</xdr:rowOff>
    </xdr:from>
    <xdr:to>
      <xdr:col>9</xdr:col>
      <xdr:colOff>7601</xdr:colOff>
      <xdr:row>10</xdr:row>
      <xdr:rowOff>61500</xdr:rowOff>
    </xdr:to>
    <xdr:sp macro="" textlink="">
      <xdr:nvSpPr>
        <xdr:cNvPr id="49" name="Retângulo de cantos arredondados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1000-000031000000}"/>
            </a:ext>
          </a:extLst>
        </xdr:cNvPr>
        <xdr:cNvSpPr/>
      </xdr:nvSpPr>
      <xdr:spPr>
        <a:xfrm>
          <a:off x="114300" y="163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3.1. 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DA MEDIÇÃO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0</xdr:colOff>
      <xdr:row>11</xdr:row>
      <xdr:rowOff>0</xdr:rowOff>
    </xdr:from>
    <xdr:to>
      <xdr:col>9</xdr:col>
      <xdr:colOff>7601</xdr:colOff>
      <xdr:row>12</xdr:row>
      <xdr:rowOff>61500</xdr:rowOff>
    </xdr:to>
    <xdr:sp macro="" textlink="">
      <xdr:nvSpPr>
        <xdr:cNvPr id="50" name="Retângulo de cantos arredondados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1000-000032000000}"/>
            </a:ext>
          </a:extLst>
        </xdr:cNvPr>
        <xdr:cNvSpPr/>
      </xdr:nvSpPr>
      <xdr:spPr>
        <a:xfrm>
          <a:off x="114300" y="201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3.2. MEDIÇÃO</a:t>
          </a:r>
        </a:p>
      </xdr:txBody>
    </xdr:sp>
    <xdr:clientData/>
  </xdr:twoCellAnchor>
  <xdr:twoCellAnchor editAs="absolute">
    <xdr:from>
      <xdr:col>1</xdr:col>
      <xdr:colOff>0</xdr:colOff>
      <xdr:row>13</xdr:row>
      <xdr:rowOff>0</xdr:rowOff>
    </xdr:from>
    <xdr:to>
      <xdr:col>9</xdr:col>
      <xdr:colOff>7601</xdr:colOff>
      <xdr:row>14</xdr:row>
      <xdr:rowOff>61500</xdr:rowOff>
    </xdr:to>
    <xdr:sp macro="" textlink="">
      <xdr:nvSpPr>
        <xdr:cNvPr id="51" name="Retângulo de cantos arredondados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1000-000033000000}"/>
            </a:ext>
          </a:extLst>
        </xdr:cNvPr>
        <xdr:cNvSpPr/>
      </xdr:nvSpPr>
      <xdr:spPr>
        <a:xfrm>
          <a:off x="114300" y="2400300"/>
          <a:ext cx="2065001" cy="252000"/>
        </a:xfrm>
        <a:prstGeom prst="roundRect">
          <a:avLst/>
        </a:prstGeom>
        <a:solidFill>
          <a:srgbClr val="0000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3.3. LOCALIZAÇÃO</a:t>
          </a:r>
        </a:p>
      </xdr:txBody>
    </xdr:sp>
    <xdr:clientData/>
  </xdr:twoCellAnchor>
  <xdr:twoCellAnchor editAs="absolute">
    <xdr:from>
      <xdr:col>1</xdr:col>
      <xdr:colOff>0</xdr:colOff>
      <xdr:row>15</xdr:row>
      <xdr:rowOff>0</xdr:rowOff>
    </xdr:from>
    <xdr:to>
      <xdr:col>9</xdr:col>
      <xdr:colOff>7601</xdr:colOff>
      <xdr:row>16</xdr:row>
      <xdr:rowOff>61500</xdr:rowOff>
    </xdr:to>
    <xdr:sp macro="[0]!ImprimirMedicao" textlink="">
      <xdr:nvSpPr>
        <xdr:cNvPr id="52" name="Retângulo de cantos arredondados 10">
          <a:extLst>
            <a:ext uri="{FF2B5EF4-FFF2-40B4-BE49-F238E27FC236}">
              <a16:creationId xmlns:a16="http://schemas.microsoft.com/office/drawing/2014/main" xmlns="" id="{00000000-0008-0000-1000-000034000000}"/>
            </a:ext>
          </a:extLst>
        </xdr:cNvPr>
        <xdr:cNvSpPr/>
      </xdr:nvSpPr>
      <xdr:spPr>
        <a:xfrm>
          <a:off x="114300" y="2781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3.4. IMPRESSÃO DA MEDIÇÃO</a:t>
          </a:r>
        </a:p>
      </xdr:txBody>
    </xdr:sp>
    <xdr:clientData/>
  </xdr:twoCellAnchor>
  <xdr:twoCellAnchor editAs="absolute">
    <xdr:from>
      <xdr:col>1</xdr:col>
      <xdr:colOff>0</xdr:colOff>
      <xdr:row>17</xdr:row>
      <xdr:rowOff>0</xdr:rowOff>
    </xdr:from>
    <xdr:to>
      <xdr:col>9</xdr:col>
      <xdr:colOff>7600</xdr:colOff>
      <xdr:row>18</xdr:row>
      <xdr:rowOff>97500</xdr:rowOff>
    </xdr:to>
    <xdr:sp macro="" textlink="">
      <xdr:nvSpPr>
        <xdr:cNvPr id="53" name="Retângulo 52">
          <a:extLst>
            <a:ext uri="{FF2B5EF4-FFF2-40B4-BE49-F238E27FC236}">
              <a16:creationId xmlns:a16="http://schemas.microsoft.com/office/drawing/2014/main" xmlns="" id="{00000000-0008-0000-1000-000035000000}"/>
            </a:ext>
          </a:extLst>
        </xdr:cNvPr>
        <xdr:cNvSpPr/>
      </xdr:nvSpPr>
      <xdr:spPr>
        <a:xfrm>
          <a:off x="114300" y="3162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4. ADITIVO</a:t>
          </a:r>
        </a:p>
      </xdr:txBody>
    </xdr:sp>
    <xdr:clientData/>
  </xdr:twoCellAnchor>
  <xdr:twoCellAnchor editAs="absolute">
    <xdr:from>
      <xdr:col>1</xdr:col>
      <xdr:colOff>0</xdr:colOff>
      <xdr:row>19</xdr:row>
      <xdr:rowOff>0</xdr:rowOff>
    </xdr:from>
    <xdr:to>
      <xdr:col>9</xdr:col>
      <xdr:colOff>7601</xdr:colOff>
      <xdr:row>20</xdr:row>
      <xdr:rowOff>61500</xdr:rowOff>
    </xdr:to>
    <xdr:sp macro="" textlink="">
      <xdr:nvSpPr>
        <xdr:cNvPr id="54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1000-000036000000}"/>
            </a:ext>
          </a:extLst>
        </xdr:cNvPr>
        <xdr:cNvSpPr/>
      </xdr:nvSpPr>
      <xdr:spPr>
        <a:xfrm>
          <a:off x="114300" y="3543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4.1. 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DO ADITIVO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0</xdr:colOff>
      <xdr:row>21</xdr:row>
      <xdr:rowOff>0</xdr:rowOff>
    </xdr:from>
    <xdr:to>
      <xdr:col>9</xdr:col>
      <xdr:colOff>7601</xdr:colOff>
      <xdr:row>22</xdr:row>
      <xdr:rowOff>61500</xdr:rowOff>
    </xdr:to>
    <xdr:sp macro="" textlink="">
      <xdr:nvSpPr>
        <xdr:cNvPr id="55" name="Retângulo de cantos arredondados 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00000000-0008-0000-1000-000037000000}"/>
            </a:ext>
          </a:extLst>
        </xdr:cNvPr>
        <xdr:cNvSpPr/>
      </xdr:nvSpPr>
      <xdr:spPr>
        <a:xfrm>
          <a:off x="114300" y="3924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4.2. COTAÇÕES</a:t>
          </a:r>
        </a:p>
      </xdr:txBody>
    </xdr:sp>
    <xdr:clientData/>
  </xdr:twoCellAnchor>
  <xdr:twoCellAnchor editAs="absolute">
    <xdr:from>
      <xdr:col>1</xdr:col>
      <xdr:colOff>0</xdr:colOff>
      <xdr:row>23</xdr:row>
      <xdr:rowOff>0</xdr:rowOff>
    </xdr:from>
    <xdr:to>
      <xdr:col>9</xdr:col>
      <xdr:colOff>7601</xdr:colOff>
      <xdr:row>24</xdr:row>
      <xdr:rowOff>61500</xdr:rowOff>
    </xdr:to>
    <xdr:sp macro="" textlink="">
      <xdr:nvSpPr>
        <xdr:cNvPr id="56" name="Retângulo de cantos arredondados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00000000-0008-0000-1000-000038000000}"/>
            </a:ext>
          </a:extLst>
        </xdr:cNvPr>
        <xdr:cNvSpPr/>
      </xdr:nvSpPr>
      <xdr:spPr>
        <a:xfrm>
          <a:off x="114300" y="4305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4.3.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COMPOSIÇÕES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0</xdr:colOff>
      <xdr:row>25</xdr:row>
      <xdr:rowOff>0</xdr:rowOff>
    </xdr:from>
    <xdr:to>
      <xdr:col>9</xdr:col>
      <xdr:colOff>7601</xdr:colOff>
      <xdr:row>26</xdr:row>
      <xdr:rowOff>61500</xdr:rowOff>
    </xdr:to>
    <xdr:sp macro="" textlink="">
      <xdr:nvSpPr>
        <xdr:cNvPr id="57" name="Retângulo de cantos arredondados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00000000-0008-0000-1000-000039000000}"/>
            </a:ext>
          </a:extLst>
        </xdr:cNvPr>
        <xdr:cNvSpPr/>
      </xdr:nvSpPr>
      <xdr:spPr>
        <a:xfrm>
          <a:off x="114300" y="4686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4.4.  ORÇAMENTO</a:t>
          </a:r>
        </a:p>
      </xdr:txBody>
    </xdr:sp>
    <xdr:clientData/>
  </xdr:twoCellAnchor>
  <xdr:twoCellAnchor editAs="absolute">
    <xdr:from>
      <xdr:col>1</xdr:col>
      <xdr:colOff>0</xdr:colOff>
      <xdr:row>27</xdr:row>
      <xdr:rowOff>0</xdr:rowOff>
    </xdr:from>
    <xdr:to>
      <xdr:col>9</xdr:col>
      <xdr:colOff>7601</xdr:colOff>
      <xdr:row>28</xdr:row>
      <xdr:rowOff>61500</xdr:rowOff>
    </xdr:to>
    <xdr:sp macro="" textlink="">
      <xdr:nvSpPr>
        <xdr:cNvPr id="58" name="Retângulo de cantos arredondados 10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xmlns="" id="{00000000-0008-0000-1000-00003A000000}"/>
            </a:ext>
          </a:extLst>
        </xdr:cNvPr>
        <xdr:cNvSpPr/>
      </xdr:nvSpPr>
      <xdr:spPr>
        <a:xfrm>
          <a:off x="114300" y="5067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4.5. MEMÓRIA DE CÁLCULO</a:t>
          </a:r>
        </a:p>
      </xdr:txBody>
    </xdr:sp>
    <xdr:clientData/>
  </xdr:twoCellAnchor>
  <xdr:twoCellAnchor editAs="absolute">
    <xdr:from>
      <xdr:col>1</xdr:col>
      <xdr:colOff>0</xdr:colOff>
      <xdr:row>29</xdr:row>
      <xdr:rowOff>0</xdr:rowOff>
    </xdr:from>
    <xdr:to>
      <xdr:col>9</xdr:col>
      <xdr:colOff>7601</xdr:colOff>
      <xdr:row>30</xdr:row>
      <xdr:rowOff>61500</xdr:rowOff>
    </xdr:to>
    <xdr:sp macro="" textlink="">
      <xdr:nvSpPr>
        <xdr:cNvPr id="59" name="Retângulo de cantos arredondados 10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xmlns="" id="{00000000-0008-0000-1000-00003B000000}"/>
            </a:ext>
          </a:extLst>
        </xdr:cNvPr>
        <xdr:cNvSpPr/>
      </xdr:nvSpPr>
      <xdr:spPr>
        <a:xfrm>
          <a:off x="114300" y="544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4.6. CRONOGRAMA</a:t>
          </a:r>
        </a:p>
      </xdr:txBody>
    </xdr:sp>
    <xdr:clientData/>
  </xdr:twoCellAnchor>
  <xdr:twoCellAnchor editAs="absolute">
    <xdr:from>
      <xdr:col>1</xdr:col>
      <xdr:colOff>0</xdr:colOff>
      <xdr:row>31</xdr:row>
      <xdr:rowOff>0</xdr:rowOff>
    </xdr:from>
    <xdr:to>
      <xdr:col>9</xdr:col>
      <xdr:colOff>7601</xdr:colOff>
      <xdr:row>32</xdr:row>
      <xdr:rowOff>61500</xdr:rowOff>
    </xdr:to>
    <xdr:sp macro="" textlink="">
      <xdr:nvSpPr>
        <xdr:cNvPr id="60" name="Retângulo de cantos arredondados 10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xmlns="" id="{00000000-0008-0000-1000-00003C000000}"/>
            </a:ext>
          </a:extLst>
        </xdr:cNvPr>
        <xdr:cNvSpPr/>
      </xdr:nvSpPr>
      <xdr:spPr>
        <a:xfrm>
          <a:off x="114300" y="582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4.7. LOCALIZAÇÃO</a:t>
          </a:r>
        </a:p>
      </xdr:txBody>
    </xdr:sp>
    <xdr:clientData/>
  </xdr:twoCellAnchor>
  <xdr:twoCellAnchor editAs="absolute">
    <xdr:from>
      <xdr:col>1</xdr:col>
      <xdr:colOff>0</xdr:colOff>
      <xdr:row>33</xdr:row>
      <xdr:rowOff>0</xdr:rowOff>
    </xdr:from>
    <xdr:to>
      <xdr:col>9</xdr:col>
      <xdr:colOff>7601</xdr:colOff>
      <xdr:row>34</xdr:row>
      <xdr:rowOff>61500</xdr:rowOff>
    </xdr:to>
    <xdr:sp macro="[0]!ImprimirAditivo" textlink="">
      <xdr:nvSpPr>
        <xdr:cNvPr id="61" name="Retângulo de cantos arredondados 10">
          <a:extLst>
            <a:ext uri="{FF2B5EF4-FFF2-40B4-BE49-F238E27FC236}">
              <a16:creationId xmlns:a16="http://schemas.microsoft.com/office/drawing/2014/main" xmlns="" id="{00000000-0008-0000-1000-00003D000000}"/>
            </a:ext>
          </a:extLst>
        </xdr:cNvPr>
        <xdr:cNvSpPr/>
      </xdr:nvSpPr>
      <xdr:spPr>
        <a:xfrm>
          <a:off x="114300" y="6210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4.8. IMPRESSÃO DO ADITIVO</a:t>
          </a:r>
        </a:p>
      </xdr:txBody>
    </xdr:sp>
    <xdr:clientData/>
  </xdr:twoCellAnchor>
  <xdr:twoCellAnchor editAs="absolute">
    <xdr:from>
      <xdr:col>1</xdr:col>
      <xdr:colOff>0</xdr:colOff>
      <xdr:row>35</xdr:row>
      <xdr:rowOff>0</xdr:rowOff>
    </xdr:from>
    <xdr:to>
      <xdr:col>9</xdr:col>
      <xdr:colOff>7600</xdr:colOff>
      <xdr:row>36</xdr:row>
      <xdr:rowOff>97500</xdr:rowOff>
    </xdr:to>
    <xdr:sp macro="" textlink="">
      <xdr:nvSpPr>
        <xdr:cNvPr id="62" name="Retângulo 61">
          <a:extLst>
            <a:ext uri="{FF2B5EF4-FFF2-40B4-BE49-F238E27FC236}">
              <a16:creationId xmlns:a16="http://schemas.microsoft.com/office/drawing/2014/main" xmlns="" id="{00000000-0008-0000-1000-00003E000000}"/>
            </a:ext>
          </a:extLst>
        </xdr:cNvPr>
        <xdr:cNvSpPr/>
      </xdr:nvSpPr>
      <xdr:spPr>
        <a:xfrm>
          <a:off x="114300" y="6591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2. LICITAÇÃO</a:t>
          </a:r>
        </a:p>
      </xdr:txBody>
    </xdr:sp>
    <xdr:clientData/>
  </xdr:twoCellAnchor>
  <xdr:twoCellAnchor editAs="absolute">
    <xdr:from>
      <xdr:col>1</xdr:col>
      <xdr:colOff>0</xdr:colOff>
      <xdr:row>37</xdr:row>
      <xdr:rowOff>0</xdr:rowOff>
    </xdr:from>
    <xdr:to>
      <xdr:col>9</xdr:col>
      <xdr:colOff>7601</xdr:colOff>
      <xdr:row>38</xdr:row>
      <xdr:rowOff>61500</xdr:rowOff>
    </xdr:to>
    <xdr:sp macro="" textlink="">
      <xdr:nvSpPr>
        <xdr:cNvPr id="6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000-00003F000000}"/>
            </a:ext>
          </a:extLst>
        </xdr:cNvPr>
        <xdr:cNvSpPr/>
      </xdr:nvSpPr>
      <xdr:spPr>
        <a:xfrm>
          <a:off x="114300" y="697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2.1. DADOS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DA LICITAÇÃO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0</xdr:colOff>
      <xdr:row>39</xdr:row>
      <xdr:rowOff>0</xdr:rowOff>
    </xdr:from>
    <xdr:to>
      <xdr:col>9</xdr:col>
      <xdr:colOff>7601</xdr:colOff>
      <xdr:row>40</xdr:row>
      <xdr:rowOff>61500</xdr:rowOff>
    </xdr:to>
    <xdr:sp macro="" textlink="">
      <xdr:nvSpPr>
        <xdr:cNvPr id="6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000-000040000000}"/>
            </a:ext>
          </a:extLst>
        </xdr:cNvPr>
        <xdr:cNvSpPr/>
      </xdr:nvSpPr>
      <xdr:spPr>
        <a:xfrm>
          <a:off x="114300" y="7353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2.2. ORÇAMENTO</a:t>
          </a:r>
        </a:p>
      </xdr:txBody>
    </xdr:sp>
    <xdr:clientData/>
  </xdr:twoCellAnchor>
  <xdr:twoCellAnchor editAs="absolute">
    <xdr:from>
      <xdr:col>1</xdr:col>
      <xdr:colOff>0</xdr:colOff>
      <xdr:row>41</xdr:row>
      <xdr:rowOff>0</xdr:rowOff>
    </xdr:from>
    <xdr:to>
      <xdr:col>9</xdr:col>
      <xdr:colOff>7601</xdr:colOff>
      <xdr:row>42</xdr:row>
      <xdr:rowOff>61500</xdr:rowOff>
    </xdr:to>
    <xdr:sp macro="" textlink="">
      <xdr:nvSpPr>
        <xdr:cNvPr id="6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000-000041000000}"/>
            </a:ext>
          </a:extLst>
        </xdr:cNvPr>
        <xdr:cNvSpPr/>
      </xdr:nvSpPr>
      <xdr:spPr>
        <a:xfrm>
          <a:off x="114300" y="773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2.3. CRONOGRAMA</a:t>
          </a:r>
        </a:p>
      </xdr:txBody>
    </xdr:sp>
    <xdr:clientData/>
  </xdr:twoCellAnchor>
  <xdr:twoCellAnchor editAs="absolute">
    <xdr:from>
      <xdr:col>1</xdr:col>
      <xdr:colOff>0</xdr:colOff>
      <xdr:row>43</xdr:row>
      <xdr:rowOff>0</xdr:rowOff>
    </xdr:from>
    <xdr:to>
      <xdr:col>9</xdr:col>
      <xdr:colOff>7601</xdr:colOff>
      <xdr:row>44</xdr:row>
      <xdr:rowOff>61500</xdr:rowOff>
    </xdr:to>
    <xdr:sp macro="" textlink="">
      <xdr:nvSpPr>
        <xdr:cNvPr id="6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000-000042000000}"/>
            </a:ext>
          </a:extLst>
        </xdr:cNvPr>
        <xdr:cNvSpPr/>
      </xdr:nvSpPr>
      <xdr:spPr>
        <a:xfrm>
          <a:off x="114300" y="811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2.4. LOCALIZAÇÃO</a:t>
          </a:r>
        </a:p>
      </xdr:txBody>
    </xdr:sp>
    <xdr:clientData/>
  </xdr:twoCellAnchor>
  <xdr:twoCellAnchor editAs="absolute">
    <xdr:from>
      <xdr:col>1</xdr:col>
      <xdr:colOff>0</xdr:colOff>
      <xdr:row>45</xdr:row>
      <xdr:rowOff>0</xdr:rowOff>
    </xdr:from>
    <xdr:to>
      <xdr:col>9</xdr:col>
      <xdr:colOff>7601</xdr:colOff>
      <xdr:row>46</xdr:row>
      <xdr:rowOff>61500</xdr:rowOff>
    </xdr:to>
    <xdr:sp macro="" textlink="">
      <xdr:nvSpPr>
        <xdr:cNvPr id="6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000-000043000000}"/>
            </a:ext>
          </a:extLst>
        </xdr:cNvPr>
        <xdr:cNvSpPr/>
      </xdr:nvSpPr>
      <xdr:spPr>
        <a:xfrm>
          <a:off x="114300" y="849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2.5. IMPRESSÃO DA LICITAÇÃO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9525</xdr:colOff>
      <xdr:row>5</xdr:row>
      <xdr:rowOff>0</xdr:rowOff>
    </xdr:from>
    <xdr:to>
      <xdr:col>12</xdr:col>
      <xdr:colOff>560475</xdr:colOff>
      <xdr:row>6</xdr:row>
      <xdr:rowOff>61500</xdr:rowOff>
    </xdr:to>
    <xdr:sp macro="[0]!Verificar_MedicaoOrcamento" textlink="">
      <xdr:nvSpPr>
        <xdr:cNvPr id="33" name="Retângulo 32">
          <a:extLst>
            <a:ext uri="{FF2B5EF4-FFF2-40B4-BE49-F238E27FC236}">
              <a16:creationId xmlns:a16="http://schemas.microsoft.com/office/drawing/2014/main" xmlns="" id="{00000000-0008-0000-1100-000021000000}"/>
            </a:ext>
          </a:extLst>
        </xdr:cNvPr>
        <xdr:cNvSpPr/>
      </xdr:nvSpPr>
      <xdr:spPr>
        <a:xfrm>
          <a:off x="2419350" y="876300"/>
          <a:ext cx="123675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Verificar Medição</a:t>
          </a:r>
        </a:p>
      </xdr:txBody>
    </xdr:sp>
    <xdr:clientData fPrintsWithSheet="0"/>
  </xdr:twoCellAnchor>
  <xdr:twoCellAnchor editAs="absolute">
    <xdr:from>
      <xdr:col>12</xdr:col>
      <xdr:colOff>628650</xdr:colOff>
      <xdr:row>5</xdr:row>
      <xdr:rowOff>0</xdr:rowOff>
    </xdr:from>
    <xdr:to>
      <xdr:col>12</xdr:col>
      <xdr:colOff>1960650</xdr:colOff>
      <xdr:row>6</xdr:row>
      <xdr:rowOff>61500</xdr:rowOff>
    </xdr:to>
    <xdr:sp macro="[0]!Acatar_Medicao" textlink="">
      <xdr:nvSpPr>
        <xdr:cNvPr id="34" name="Retângulo 33">
          <a:extLst>
            <a:ext uri="{FF2B5EF4-FFF2-40B4-BE49-F238E27FC236}">
              <a16:creationId xmlns:a16="http://schemas.microsoft.com/office/drawing/2014/main" xmlns="" id="{00000000-0008-0000-1100-000022000000}"/>
            </a:ext>
          </a:extLst>
        </xdr:cNvPr>
        <xdr:cNvSpPr/>
      </xdr:nvSpPr>
      <xdr:spPr>
        <a:xfrm>
          <a:off x="4181475" y="876300"/>
          <a:ext cx="13320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Aprovar Medição</a:t>
          </a:r>
        </a:p>
      </xdr:txBody>
    </xdr:sp>
    <xdr:clientData fPrintsWithSheet="0"/>
  </xdr:twoCellAnchor>
  <xdr:twoCellAnchor editAs="absolute">
    <xdr:from>
      <xdr:col>1</xdr:col>
      <xdr:colOff>12111</xdr:colOff>
      <xdr:row>1</xdr:row>
      <xdr:rowOff>19050</xdr:rowOff>
    </xdr:from>
    <xdr:to>
      <xdr:col>8</xdr:col>
      <xdr:colOff>191886</xdr:colOff>
      <xdr:row>4</xdr:row>
      <xdr:rowOff>64668</xdr:rowOff>
    </xdr:to>
    <xdr:pic>
      <xdr:nvPicPr>
        <xdr:cNvPr id="35" name="Imagem 34">
          <a:extLst>
            <a:ext uri="{FF2B5EF4-FFF2-40B4-BE49-F238E27FC236}">
              <a16:creationId xmlns:a16="http://schemas.microsoft.com/office/drawing/2014/main" xmlns="" id="{00000000-0008-0000-1100-00002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126411" y="133350"/>
          <a:ext cx="1980000" cy="617118"/>
        </a:xfrm>
        <a:prstGeom prst="rect">
          <a:avLst/>
        </a:prstGeom>
      </xdr:spPr>
    </xdr:pic>
    <xdr:clientData/>
  </xdr:twoCellAnchor>
  <xdr:twoCellAnchor editAs="absolute">
    <xdr:from>
      <xdr:col>0</xdr:col>
      <xdr:colOff>104775</xdr:colOff>
      <xdr:row>5</xdr:row>
      <xdr:rowOff>0</xdr:rowOff>
    </xdr:from>
    <xdr:to>
      <xdr:col>9</xdr:col>
      <xdr:colOff>17625</xdr:colOff>
      <xdr:row>6</xdr:row>
      <xdr:rowOff>61500</xdr:rowOff>
    </xdr:to>
    <xdr:grpSp>
      <xdr:nvGrpSpPr>
        <xdr:cNvPr id="36" name="Agrupar 2">
          <a:extLst>
            <a:ext uri="{FF2B5EF4-FFF2-40B4-BE49-F238E27FC236}">
              <a16:creationId xmlns:a16="http://schemas.microsoft.com/office/drawing/2014/main" xmlns="" id="{00000000-0008-0000-1100-000024000000}"/>
            </a:ext>
          </a:extLst>
        </xdr:cNvPr>
        <xdr:cNvGrpSpPr/>
      </xdr:nvGrpSpPr>
      <xdr:grpSpPr>
        <a:xfrm>
          <a:off x="102870" y="866775"/>
          <a:ext cx="2166465" cy="238665"/>
          <a:chOff x="106950" y="876300"/>
          <a:chExt cx="2408400" cy="252000"/>
        </a:xfrm>
      </xdr:grpSpPr>
      <xdr:sp macro="" textlink="">
        <xdr:nvSpPr>
          <xdr:cNvPr id="37" name="Retângulo de cantos arredondados 3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xmlns="" id="{00000000-0008-0000-1100-000025000000}"/>
              </a:ext>
            </a:extLst>
          </xdr:cNvPr>
          <xdr:cNvSpPr/>
        </xdr:nvSpPr>
        <xdr:spPr>
          <a:xfrm>
            <a:off x="106950" y="876300"/>
            <a:ext cx="2408400" cy="252000"/>
          </a:xfrm>
          <a:prstGeom prst="roundRect">
            <a:avLst/>
          </a:prstGeom>
          <a:solidFill>
            <a:srgbClr val="FF0000"/>
          </a:solidFill>
          <a:ln w="9525">
            <a:solidFill>
              <a:schemeClr val="bg1"/>
            </a:solidFill>
          </a:ln>
          <a:scene3d>
            <a:camera prst="orthographicFront"/>
            <a:lightRig rig="threePt" dir="t"/>
          </a:scene3d>
          <a:sp3d>
            <a:bevelT w="38100" h="25400"/>
            <a:bevelB w="38100" h="254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1200" b="1">
                <a:ln>
                  <a:noFill/>
                </a:ln>
                <a:solidFill>
                  <a:schemeClr val="bg1"/>
                </a:solidFill>
              </a:rPr>
              <a:t>MENU INICIAL </a:t>
            </a:r>
          </a:p>
        </xdr:txBody>
      </xdr:sp>
      <xdr:sp macro="" textlink="">
        <xdr:nvSpPr>
          <xdr:cNvPr id="38" name="Seta para a esquerda 37">
            <a:extLst>
              <a:ext uri="{FF2B5EF4-FFF2-40B4-BE49-F238E27FC236}">
                <a16:creationId xmlns:a16="http://schemas.microsoft.com/office/drawing/2014/main" xmlns="" id="{00000000-0008-0000-1100-000026000000}"/>
              </a:ext>
            </a:extLst>
          </xdr:cNvPr>
          <xdr:cNvSpPr/>
        </xdr:nvSpPr>
        <xdr:spPr>
          <a:xfrm>
            <a:off x="169633" y="914400"/>
            <a:ext cx="218945" cy="180000"/>
          </a:xfrm>
          <a:prstGeom prst="leftArrow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pt-BR" sz="1100">
              <a:ln>
                <a:solidFill>
                  <a:schemeClr val="bg1"/>
                </a:solidFill>
              </a:ln>
            </a:endParaRPr>
          </a:p>
        </xdr:txBody>
      </xdr:sp>
    </xdr:grpSp>
    <xdr:clientData/>
  </xdr:twoCellAnchor>
  <xdr:twoCellAnchor editAs="absolute">
    <xdr:from>
      <xdr:col>1</xdr:col>
      <xdr:colOff>9525</xdr:colOff>
      <xdr:row>43</xdr:row>
      <xdr:rowOff>66675</xdr:rowOff>
    </xdr:from>
    <xdr:to>
      <xdr:col>9</xdr:col>
      <xdr:colOff>17125</xdr:colOff>
      <xdr:row>44</xdr:row>
      <xdr:rowOff>164175</xdr:rowOff>
    </xdr:to>
    <xdr:sp macro="" textlink="">
      <xdr:nvSpPr>
        <xdr:cNvPr id="39" name="Retângulo 38">
          <a:extLst>
            <a:ext uri="{FF2B5EF4-FFF2-40B4-BE49-F238E27FC236}">
              <a16:creationId xmlns:a16="http://schemas.microsoft.com/office/drawing/2014/main" xmlns="" id="{00000000-0008-0000-1100-000027000000}"/>
            </a:ext>
          </a:extLst>
        </xdr:cNvPr>
        <xdr:cNvSpPr/>
      </xdr:nvSpPr>
      <xdr:spPr>
        <a:xfrm>
          <a:off x="123825" y="887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1. PROJETO</a:t>
          </a:r>
        </a:p>
      </xdr:txBody>
    </xdr:sp>
    <xdr:clientData/>
  </xdr:twoCellAnchor>
  <xdr:twoCellAnchor editAs="absolute">
    <xdr:from>
      <xdr:col>1</xdr:col>
      <xdr:colOff>9525</xdr:colOff>
      <xdr:row>45</xdr:row>
      <xdr:rowOff>66675</xdr:rowOff>
    </xdr:from>
    <xdr:to>
      <xdr:col>9</xdr:col>
      <xdr:colOff>17126</xdr:colOff>
      <xdr:row>46</xdr:row>
      <xdr:rowOff>128175</xdr:rowOff>
    </xdr:to>
    <xdr:sp macro="" textlink="">
      <xdr:nvSpPr>
        <xdr:cNvPr id="40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100-000028000000}"/>
            </a:ext>
          </a:extLst>
        </xdr:cNvPr>
        <xdr:cNvSpPr/>
      </xdr:nvSpPr>
      <xdr:spPr>
        <a:xfrm>
          <a:off x="123825" y="9258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1.1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</a:t>
          </a:r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DADOS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DO PROJETO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47</xdr:row>
      <xdr:rowOff>66675</xdr:rowOff>
    </xdr:from>
    <xdr:to>
      <xdr:col>9</xdr:col>
      <xdr:colOff>17126</xdr:colOff>
      <xdr:row>48</xdr:row>
      <xdr:rowOff>128175</xdr:rowOff>
    </xdr:to>
    <xdr:sp macro="" textlink="">
      <xdr:nvSpPr>
        <xdr:cNvPr id="4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100-000029000000}"/>
            </a:ext>
          </a:extLst>
        </xdr:cNvPr>
        <xdr:cNvSpPr/>
      </xdr:nvSpPr>
      <xdr:spPr>
        <a:xfrm>
          <a:off x="123825" y="9639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1.2. BDI</a:t>
          </a:r>
        </a:p>
      </xdr:txBody>
    </xdr:sp>
    <xdr:clientData/>
  </xdr:twoCellAnchor>
  <xdr:twoCellAnchor editAs="absolute">
    <xdr:from>
      <xdr:col>1</xdr:col>
      <xdr:colOff>9525</xdr:colOff>
      <xdr:row>49</xdr:row>
      <xdr:rowOff>66675</xdr:rowOff>
    </xdr:from>
    <xdr:to>
      <xdr:col>9</xdr:col>
      <xdr:colOff>17126</xdr:colOff>
      <xdr:row>50</xdr:row>
      <xdr:rowOff>128175</xdr:rowOff>
    </xdr:to>
    <xdr:sp macro="" textlink="">
      <xdr:nvSpPr>
        <xdr:cNvPr id="42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100-00002A000000}"/>
            </a:ext>
          </a:extLst>
        </xdr:cNvPr>
        <xdr:cNvSpPr/>
      </xdr:nvSpPr>
      <xdr:spPr>
        <a:xfrm>
          <a:off x="123825" y="10020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1.3.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COTAÇÕES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51</xdr:row>
      <xdr:rowOff>66675</xdr:rowOff>
    </xdr:from>
    <xdr:to>
      <xdr:col>9</xdr:col>
      <xdr:colOff>17126</xdr:colOff>
      <xdr:row>52</xdr:row>
      <xdr:rowOff>128175</xdr:rowOff>
    </xdr:to>
    <xdr:sp macro="" textlink="">
      <xdr:nvSpPr>
        <xdr:cNvPr id="4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100-00002B000000}"/>
            </a:ext>
          </a:extLst>
        </xdr:cNvPr>
        <xdr:cNvSpPr/>
      </xdr:nvSpPr>
      <xdr:spPr>
        <a:xfrm>
          <a:off x="123825" y="10401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1.4.  COMPOSIÇÕES</a:t>
          </a:r>
        </a:p>
      </xdr:txBody>
    </xdr:sp>
    <xdr:clientData/>
  </xdr:twoCellAnchor>
  <xdr:twoCellAnchor editAs="absolute">
    <xdr:from>
      <xdr:col>1</xdr:col>
      <xdr:colOff>9525</xdr:colOff>
      <xdr:row>53</xdr:row>
      <xdr:rowOff>66675</xdr:rowOff>
    </xdr:from>
    <xdr:to>
      <xdr:col>9</xdr:col>
      <xdr:colOff>17126</xdr:colOff>
      <xdr:row>54</xdr:row>
      <xdr:rowOff>128175</xdr:rowOff>
    </xdr:to>
    <xdr:sp macro="" textlink="">
      <xdr:nvSpPr>
        <xdr:cNvPr id="4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100-00002C000000}"/>
            </a:ext>
          </a:extLst>
        </xdr:cNvPr>
        <xdr:cNvSpPr/>
      </xdr:nvSpPr>
      <xdr:spPr>
        <a:xfrm>
          <a:off x="123825" y="10782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1.5. ORÇAMENTO</a:t>
          </a:r>
        </a:p>
      </xdr:txBody>
    </xdr:sp>
    <xdr:clientData/>
  </xdr:twoCellAnchor>
  <xdr:twoCellAnchor editAs="absolute">
    <xdr:from>
      <xdr:col>1</xdr:col>
      <xdr:colOff>9525</xdr:colOff>
      <xdr:row>55</xdr:row>
      <xdr:rowOff>66675</xdr:rowOff>
    </xdr:from>
    <xdr:to>
      <xdr:col>9</xdr:col>
      <xdr:colOff>17126</xdr:colOff>
      <xdr:row>56</xdr:row>
      <xdr:rowOff>128175</xdr:rowOff>
    </xdr:to>
    <xdr:sp macro="" textlink="">
      <xdr:nvSpPr>
        <xdr:cNvPr id="4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100-00002D000000}"/>
            </a:ext>
          </a:extLst>
        </xdr:cNvPr>
        <xdr:cNvSpPr/>
      </xdr:nvSpPr>
      <xdr:spPr>
        <a:xfrm>
          <a:off x="123825" y="11163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1.6. MEMÓRIA DE CÁLCULO</a:t>
          </a:r>
        </a:p>
      </xdr:txBody>
    </xdr:sp>
    <xdr:clientData/>
  </xdr:twoCellAnchor>
  <xdr:twoCellAnchor editAs="absolute">
    <xdr:from>
      <xdr:col>1</xdr:col>
      <xdr:colOff>9525</xdr:colOff>
      <xdr:row>57</xdr:row>
      <xdr:rowOff>66675</xdr:rowOff>
    </xdr:from>
    <xdr:to>
      <xdr:col>9</xdr:col>
      <xdr:colOff>17126</xdr:colOff>
      <xdr:row>58</xdr:row>
      <xdr:rowOff>128175</xdr:rowOff>
    </xdr:to>
    <xdr:sp macro="" textlink="">
      <xdr:nvSpPr>
        <xdr:cNvPr id="4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100-00002E000000}"/>
            </a:ext>
          </a:extLst>
        </xdr:cNvPr>
        <xdr:cNvSpPr/>
      </xdr:nvSpPr>
      <xdr:spPr>
        <a:xfrm>
          <a:off x="123825" y="11544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1.7. CRONOGRAMA</a:t>
          </a:r>
        </a:p>
      </xdr:txBody>
    </xdr:sp>
    <xdr:clientData/>
  </xdr:twoCellAnchor>
  <xdr:twoCellAnchor editAs="absolute">
    <xdr:from>
      <xdr:col>1</xdr:col>
      <xdr:colOff>9525</xdr:colOff>
      <xdr:row>59</xdr:row>
      <xdr:rowOff>66675</xdr:rowOff>
    </xdr:from>
    <xdr:to>
      <xdr:col>9</xdr:col>
      <xdr:colOff>17126</xdr:colOff>
      <xdr:row>60</xdr:row>
      <xdr:rowOff>128175</xdr:rowOff>
    </xdr:to>
    <xdr:sp macro="" textlink="">
      <xdr:nvSpPr>
        <xdr:cNvPr id="4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100-00002F000000}"/>
            </a:ext>
          </a:extLst>
        </xdr:cNvPr>
        <xdr:cNvSpPr/>
      </xdr:nvSpPr>
      <xdr:spPr>
        <a:xfrm>
          <a:off x="123825" y="11925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1.8. LOCALIZAÇÃO</a:t>
          </a:r>
        </a:p>
      </xdr:txBody>
    </xdr:sp>
    <xdr:clientData/>
  </xdr:twoCellAnchor>
  <xdr:twoCellAnchor editAs="absolute">
    <xdr:from>
      <xdr:col>1</xdr:col>
      <xdr:colOff>9525</xdr:colOff>
      <xdr:row>61</xdr:row>
      <xdr:rowOff>66675</xdr:rowOff>
    </xdr:from>
    <xdr:to>
      <xdr:col>9</xdr:col>
      <xdr:colOff>17126</xdr:colOff>
      <xdr:row>62</xdr:row>
      <xdr:rowOff>128175</xdr:rowOff>
    </xdr:to>
    <xdr:sp macro="" textlink="">
      <xdr:nvSpPr>
        <xdr:cNvPr id="4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100-000030000000}"/>
            </a:ext>
          </a:extLst>
        </xdr:cNvPr>
        <xdr:cNvSpPr/>
      </xdr:nvSpPr>
      <xdr:spPr>
        <a:xfrm>
          <a:off x="123825" y="12306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1.9. IMPRESSÃO DO PROJETO</a:t>
          </a:r>
        </a:p>
      </xdr:txBody>
    </xdr:sp>
    <xdr:clientData/>
  </xdr:twoCellAnchor>
  <xdr:twoCellAnchor editAs="absolute">
    <xdr:from>
      <xdr:col>1</xdr:col>
      <xdr:colOff>9525</xdr:colOff>
      <xdr:row>7</xdr:row>
      <xdr:rowOff>0</xdr:rowOff>
    </xdr:from>
    <xdr:to>
      <xdr:col>9</xdr:col>
      <xdr:colOff>17125</xdr:colOff>
      <xdr:row>8</xdr:row>
      <xdr:rowOff>97500</xdr:rowOff>
    </xdr:to>
    <xdr:sp macro="" textlink="">
      <xdr:nvSpPr>
        <xdr:cNvPr id="49" name="Retângulo 48">
          <a:extLst>
            <a:ext uri="{FF2B5EF4-FFF2-40B4-BE49-F238E27FC236}">
              <a16:creationId xmlns:a16="http://schemas.microsoft.com/office/drawing/2014/main" xmlns="" id="{00000000-0008-0000-1100-000031000000}"/>
            </a:ext>
          </a:extLst>
        </xdr:cNvPr>
        <xdr:cNvSpPr/>
      </xdr:nvSpPr>
      <xdr:spPr>
        <a:xfrm>
          <a:off x="123825" y="125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3.</a:t>
          </a:r>
          <a:r>
            <a:rPr lang="pt-BR" sz="1400" b="1" baseline="0">
              <a:ln>
                <a:noFill/>
              </a:ln>
              <a:solidFill>
                <a:sysClr val="windowText" lastClr="000000"/>
              </a:solidFill>
              <a:effectLst/>
            </a:rPr>
            <a:t> </a:t>
          </a:r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MEDIÇÃO</a:t>
          </a:r>
        </a:p>
      </xdr:txBody>
    </xdr:sp>
    <xdr:clientData/>
  </xdr:twoCellAnchor>
  <xdr:twoCellAnchor editAs="absolute">
    <xdr:from>
      <xdr:col>1</xdr:col>
      <xdr:colOff>9525</xdr:colOff>
      <xdr:row>8</xdr:row>
      <xdr:rowOff>190500</xdr:rowOff>
    </xdr:from>
    <xdr:to>
      <xdr:col>9</xdr:col>
      <xdr:colOff>17126</xdr:colOff>
      <xdr:row>8</xdr:row>
      <xdr:rowOff>442500</xdr:rowOff>
    </xdr:to>
    <xdr:sp macro="" textlink="">
      <xdr:nvSpPr>
        <xdr:cNvPr id="50" name="Retângulo de cantos arredondados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1100-000032000000}"/>
            </a:ext>
          </a:extLst>
        </xdr:cNvPr>
        <xdr:cNvSpPr/>
      </xdr:nvSpPr>
      <xdr:spPr>
        <a:xfrm>
          <a:off x="123825" y="163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3.1. 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DA MEDIÇÃO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8</xdr:row>
      <xdr:rowOff>571500</xdr:rowOff>
    </xdr:from>
    <xdr:to>
      <xdr:col>9</xdr:col>
      <xdr:colOff>17126</xdr:colOff>
      <xdr:row>8</xdr:row>
      <xdr:rowOff>823500</xdr:rowOff>
    </xdr:to>
    <xdr:sp macro="" textlink="">
      <xdr:nvSpPr>
        <xdr:cNvPr id="51" name="Retângulo de cantos arredondados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1100-000033000000}"/>
            </a:ext>
          </a:extLst>
        </xdr:cNvPr>
        <xdr:cNvSpPr/>
      </xdr:nvSpPr>
      <xdr:spPr>
        <a:xfrm>
          <a:off x="123825" y="2019300"/>
          <a:ext cx="2065001" cy="252000"/>
        </a:xfrm>
        <a:prstGeom prst="roundRect">
          <a:avLst/>
        </a:prstGeom>
        <a:solidFill>
          <a:srgbClr val="0000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3.2. MEDIÇÃO</a:t>
          </a:r>
        </a:p>
      </xdr:txBody>
    </xdr:sp>
    <xdr:clientData/>
  </xdr:twoCellAnchor>
  <xdr:twoCellAnchor editAs="absolute">
    <xdr:from>
      <xdr:col>1</xdr:col>
      <xdr:colOff>9525</xdr:colOff>
      <xdr:row>9</xdr:row>
      <xdr:rowOff>66675</xdr:rowOff>
    </xdr:from>
    <xdr:to>
      <xdr:col>9</xdr:col>
      <xdr:colOff>17126</xdr:colOff>
      <xdr:row>10</xdr:row>
      <xdr:rowOff>128175</xdr:rowOff>
    </xdr:to>
    <xdr:sp macro="" textlink="">
      <xdr:nvSpPr>
        <xdr:cNvPr id="52" name="Retângulo de cantos arredondados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1100-000034000000}"/>
            </a:ext>
          </a:extLst>
        </xdr:cNvPr>
        <xdr:cNvSpPr/>
      </xdr:nvSpPr>
      <xdr:spPr>
        <a:xfrm>
          <a:off x="123825" y="2400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3.3. LOCALIZAÇÃO</a:t>
          </a:r>
        </a:p>
      </xdr:txBody>
    </xdr:sp>
    <xdr:clientData/>
  </xdr:twoCellAnchor>
  <xdr:twoCellAnchor editAs="absolute">
    <xdr:from>
      <xdr:col>1</xdr:col>
      <xdr:colOff>9525</xdr:colOff>
      <xdr:row>11</xdr:row>
      <xdr:rowOff>66675</xdr:rowOff>
    </xdr:from>
    <xdr:to>
      <xdr:col>9</xdr:col>
      <xdr:colOff>17126</xdr:colOff>
      <xdr:row>12</xdr:row>
      <xdr:rowOff>128175</xdr:rowOff>
    </xdr:to>
    <xdr:sp macro="[0]!ImprimirMedicao" textlink="">
      <xdr:nvSpPr>
        <xdr:cNvPr id="53" name="Retângulo de cantos arredondados 10">
          <a:extLst>
            <a:ext uri="{FF2B5EF4-FFF2-40B4-BE49-F238E27FC236}">
              <a16:creationId xmlns:a16="http://schemas.microsoft.com/office/drawing/2014/main" xmlns="" id="{00000000-0008-0000-1100-000035000000}"/>
            </a:ext>
          </a:extLst>
        </xdr:cNvPr>
        <xdr:cNvSpPr/>
      </xdr:nvSpPr>
      <xdr:spPr>
        <a:xfrm>
          <a:off x="123825" y="2781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3.4. IMPRESSÃO DA MEDIÇÃO</a:t>
          </a:r>
        </a:p>
      </xdr:txBody>
    </xdr:sp>
    <xdr:clientData/>
  </xdr:twoCellAnchor>
  <xdr:twoCellAnchor editAs="absolute">
    <xdr:from>
      <xdr:col>1</xdr:col>
      <xdr:colOff>9525</xdr:colOff>
      <xdr:row>13</xdr:row>
      <xdr:rowOff>66675</xdr:rowOff>
    </xdr:from>
    <xdr:to>
      <xdr:col>9</xdr:col>
      <xdr:colOff>17125</xdr:colOff>
      <xdr:row>14</xdr:row>
      <xdr:rowOff>164175</xdr:rowOff>
    </xdr:to>
    <xdr:sp macro="" textlink="">
      <xdr:nvSpPr>
        <xdr:cNvPr id="54" name="Retângulo 53">
          <a:extLst>
            <a:ext uri="{FF2B5EF4-FFF2-40B4-BE49-F238E27FC236}">
              <a16:creationId xmlns:a16="http://schemas.microsoft.com/office/drawing/2014/main" xmlns="" id="{00000000-0008-0000-1100-000036000000}"/>
            </a:ext>
          </a:extLst>
        </xdr:cNvPr>
        <xdr:cNvSpPr/>
      </xdr:nvSpPr>
      <xdr:spPr>
        <a:xfrm>
          <a:off x="123825" y="3162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4. ADITIVO</a:t>
          </a:r>
        </a:p>
      </xdr:txBody>
    </xdr:sp>
    <xdr:clientData/>
  </xdr:twoCellAnchor>
  <xdr:twoCellAnchor editAs="absolute">
    <xdr:from>
      <xdr:col>1</xdr:col>
      <xdr:colOff>9525</xdr:colOff>
      <xdr:row>15</xdr:row>
      <xdr:rowOff>66675</xdr:rowOff>
    </xdr:from>
    <xdr:to>
      <xdr:col>9</xdr:col>
      <xdr:colOff>17126</xdr:colOff>
      <xdr:row>16</xdr:row>
      <xdr:rowOff>128175</xdr:rowOff>
    </xdr:to>
    <xdr:sp macro="" textlink="">
      <xdr:nvSpPr>
        <xdr:cNvPr id="55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1100-000037000000}"/>
            </a:ext>
          </a:extLst>
        </xdr:cNvPr>
        <xdr:cNvSpPr/>
      </xdr:nvSpPr>
      <xdr:spPr>
        <a:xfrm>
          <a:off x="123825" y="3543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4.1. 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DO ADITIVO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17</xdr:row>
      <xdr:rowOff>66675</xdr:rowOff>
    </xdr:from>
    <xdr:to>
      <xdr:col>9</xdr:col>
      <xdr:colOff>17126</xdr:colOff>
      <xdr:row>18</xdr:row>
      <xdr:rowOff>128175</xdr:rowOff>
    </xdr:to>
    <xdr:sp macro="" textlink="">
      <xdr:nvSpPr>
        <xdr:cNvPr id="56" name="Retângulo de cantos arredondados 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00000000-0008-0000-1100-000038000000}"/>
            </a:ext>
          </a:extLst>
        </xdr:cNvPr>
        <xdr:cNvSpPr/>
      </xdr:nvSpPr>
      <xdr:spPr>
        <a:xfrm>
          <a:off x="123825" y="3924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4.2. COTAÇÕES</a:t>
          </a:r>
        </a:p>
      </xdr:txBody>
    </xdr:sp>
    <xdr:clientData/>
  </xdr:twoCellAnchor>
  <xdr:twoCellAnchor editAs="absolute">
    <xdr:from>
      <xdr:col>1</xdr:col>
      <xdr:colOff>9525</xdr:colOff>
      <xdr:row>19</xdr:row>
      <xdr:rowOff>66675</xdr:rowOff>
    </xdr:from>
    <xdr:to>
      <xdr:col>9</xdr:col>
      <xdr:colOff>17126</xdr:colOff>
      <xdr:row>20</xdr:row>
      <xdr:rowOff>128175</xdr:rowOff>
    </xdr:to>
    <xdr:sp macro="" textlink="">
      <xdr:nvSpPr>
        <xdr:cNvPr id="57" name="Retângulo de cantos arredondados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00000000-0008-0000-1100-000039000000}"/>
            </a:ext>
          </a:extLst>
        </xdr:cNvPr>
        <xdr:cNvSpPr/>
      </xdr:nvSpPr>
      <xdr:spPr>
        <a:xfrm>
          <a:off x="123825" y="4305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4.3.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COMPOSIÇÕES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21</xdr:row>
      <xdr:rowOff>66675</xdr:rowOff>
    </xdr:from>
    <xdr:to>
      <xdr:col>9</xdr:col>
      <xdr:colOff>17126</xdr:colOff>
      <xdr:row>22</xdr:row>
      <xdr:rowOff>128175</xdr:rowOff>
    </xdr:to>
    <xdr:sp macro="" textlink="">
      <xdr:nvSpPr>
        <xdr:cNvPr id="58" name="Retângulo de cantos arredondados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00000000-0008-0000-1100-00003A000000}"/>
            </a:ext>
          </a:extLst>
        </xdr:cNvPr>
        <xdr:cNvSpPr/>
      </xdr:nvSpPr>
      <xdr:spPr>
        <a:xfrm>
          <a:off x="123825" y="4686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4.4.  ORÇAMENTO</a:t>
          </a:r>
        </a:p>
      </xdr:txBody>
    </xdr:sp>
    <xdr:clientData/>
  </xdr:twoCellAnchor>
  <xdr:twoCellAnchor editAs="absolute">
    <xdr:from>
      <xdr:col>1</xdr:col>
      <xdr:colOff>9525</xdr:colOff>
      <xdr:row>23</xdr:row>
      <xdr:rowOff>66675</xdr:rowOff>
    </xdr:from>
    <xdr:to>
      <xdr:col>9</xdr:col>
      <xdr:colOff>17126</xdr:colOff>
      <xdr:row>24</xdr:row>
      <xdr:rowOff>128175</xdr:rowOff>
    </xdr:to>
    <xdr:sp macro="" textlink="">
      <xdr:nvSpPr>
        <xdr:cNvPr id="59" name="Retângulo de cantos arredondados 10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xmlns="" id="{00000000-0008-0000-1100-00003B000000}"/>
            </a:ext>
          </a:extLst>
        </xdr:cNvPr>
        <xdr:cNvSpPr/>
      </xdr:nvSpPr>
      <xdr:spPr>
        <a:xfrm>
          <a:off x="123825" y="5067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4.5. MEMÓRIA DE CÁLCULO</a:t>
          </a:r>
        </a:p>
      </xdr:txBody>
    </xdr:sp>
    <xdr:clientData/>
  </xdr:twoCellAnchor>
  <xdr:twoCellAnchor editAs="absolute">
    <xdr:from>
      <xdr:col>1</xdr:col>
      <xdr:colOff>9525</xdr:colOff>
      <xdr:row>25</xdr:row>
      <xdr:rowOff>66675</xdr:rowOff>
    </xdr:from>
    <xdr:to>
      <xdr:col>9</xdr:col>
      <xdr:colOff>17126</xdr:colOff>
      <xdr:row>26</xdr:row>
      <xdr:rowOff>128175</xdr:rowOff>
    </xdr:to>
    <xdr:sp macro="" textlink="">
      <xdr:nvSpPr>
        <xdr:cNvPr id="60" name="Retângulo de cantos arredondados 10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xmlns="" id="{00000000-0008-0000-1100-00003C000000}"/>
            </a:ext>
          </a:extLst>
        </xdr:cNvPr>
        <xdr:cNvSpPr/>
      </xdr:nvSpPr>
      <xdr:spPr>
        <a:xfrm>
          <a:off x="123825" y="544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4.6. CRONOGRAMA</a:t>
          </a:r>
        </a:p>
      </xdr:txBody>
    </xdr:sp>
    <xdr:clientData/>
  </xdr:twoCellAnchor>
  <xdr:twoCellAnchor editAs="absolute">
    <xdr:from>
      <xdr:col>1</xdr:col>
      <xdr:colOff>9525</xdr:colOff>
      <xdr:row>27</xdr:row>
      <xdr:rowOff>66675</xdr:rowOff>
    </xdr:from>
    <xdr:to>
      <xdr:col>9</xdr:col>
      <xdr:colOff>17126</xdr:colOff>
      <xdr:row>28</xdr:row>
      <xdr:rowOff>128175</xdr:rowOff>
    </xdr:to>
    <xdr:sp macro="" textlink="">
      <xdr:nvSpPr>
        <xdr:cNvPr id="61" name="Retângulo de cantos arredondados 10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xmlns="" id="{00000000-0008-0000-1100-00003D000000}"/>
            </a:ext>
          </a:extLst>
        </xdr:cNvPr>
        <xdr:cNvSpPr/>
      </xdr:nvSpPr>
      <xdr:spPr>
        <a:xfrm>
          <a:off x="123825" y="582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4.7. LOCALIZAÇÃO</a:t>
          </a:r>
        </a:p>
      </xdr:txBody>
    </xdr:sp>
    <xdr:clientData/>
  </xdr:twoCellAnchor>
  <xdr:twoCellAnchor editAs="absolute">
    <xdr:from>
      <xdr:col>1</xdr:col>
      <xdr:colOff>9525</xdr:colOff>
      <xdr:row>29</xdr:row>
      <xdr:rowOff>66675</xdr:rowOff>
    </xdr:from>
    <xdr:to>
      <xdr:col>9</xdr:col>
      <xdr:colOff>17126</xdr:colOff>
      <xdr:row>30</xdr:row>
      <xdr:rowOff>128175</xdr:rowOff>
    </xdr:to>
    <xdr:sp macro="[0]!ImprimirAditivo" textlink="">
      <xdr:nvSpPr>
        <xdr:cNvPr id="62" name="Retângulo de cantos arredondados 10">
          <a:extLst>
            <a:ext uri="{FF2B5EF4-FFF2-40B4-BE49-F238E27FC236}">
              <a16:creationId xmlns:a16="http://schemas.microsoft.com/office/drawing/2014/main" xmlns="" id="{00000000-0008-0000-1100-00003E000000}"/>
            </a:ext>
          </a:extLst>
        </xdr:cNvPr>
        <xdr:cNvSpPr/>
      </xdr:nvSpPr>
      <xdr:spPr>
        <a:xfrm>
          <a:off x="123825" y="6210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4.8. IMPRESSÃO DO ADITIVO</a:t>
          </a:r>
        </a:p>
      </xdr:txBody>
    </xdr:sp>
    <xdr:clientData/>
  </xdr:twoCellAnchor>
  <xdr:twoCellAnchor editAs="absolute">
    <xdr:from>
      <xdr:col>1</xdr:col>
      <xdr:colOff>9525</xdr:colOff>
      <xdr:row>31</xdr:row>
      <xdr:rowOff>66675</xdr:rowOff>
    </xdr:from>
    <xdr:to>
      <xdr:col>9</xdr:col>
      <xdr:colOff>17125</xdr:colOff>
      <xdr:row>32</xdr:row>
      <xdr:rowOff>164175</xdr:rowOff>
    </xdr:to>
    <xdr:sp macro="" textlink="">
      <xdr:nvSpPr>
        <xdr:cNvPr id="63" name="Retângulo 62">
          <a:extLst>
            <a:ext uri="{FF2B5EF4-FFF2-40B4-BE49-F238E27FC236}">
              <a16:creationId xmlns:a16="http://schemas.microsoft.com/office/drawing/2014/main" xmlns="" id="{00000000-0008-0000-1100-00003F000000}"/>
            </a:ext>
          </a:extLst>
        </xdr:cNvPr>
        <xdr:cNvSpPr/>
      </xdr:nvSpPr>
      <xdr:spPr>
        <a:xfrm>
          <a:off x="123825" y="6591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2. LICITAÇÃO</a:t>
          </a:r>
        </a:p>
      </xdr:txBody>
    </xdr:sp>
    <xdr:clientData/>
  </xdr:twoCellAnchor>
  <xdr:twoCellAnchor editAs="absolute">
    <xdr:from>
      <xdr:col>1</xdr:col>
      <xdr:colOff>9525</xdr:colOff>
      <xdr:row>33</xdr:row>
      <xdr:rowOff>66675</xdr:rowOff>
    </xdr:from>
    <xdr:to>
      <xdr:col>9</xdr:col>
      <xdr:colOff>17126</xdr:colOff>
      <xdr:row>34</xdr:row>
      <xdr:rowOff>128175</xdr:rowOff>
    </xdr:to>
    <xdr:sp macro="" textlink="">
      <xdr:nvSpPr>
        <xdr:cNvPr id="6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100-000040000000}"/>
            </a:ext>
          </a:extLst>
        </xdr:cNvPr>
        <xdr:cNvSpPr/>
      </xdr:nvSpPr>
      <xdr:spPr>
        <a:xfrm>
          <a:off x="123825" y="697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2.1. DADOS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DA LICITAÇÃO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35</xdr:row>
      <xdr:rowOff>66675</xdr:rowOff>
    </xdr:from>
    <xdr:to>
      <xdr:col>9</xdr:col>
      <xdr:colOff>17126</xdr:colOff>
      <xdr:row>36</xdr:row>
      <xdr:rowOff>128175</xdr:rowOff>
    </xdr:to>
    <xdr:sp macro="" textlink="">
      <xdr:nvSpPr>
        <xdr:cNvPr id="6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100-000041000000}"/>
            </a:ext>
          </a:extLst>
        </xdr:cNvPr>
        <xdr:cNvSpPr/>
      </xdr:nvSpPr>
      <xdr:spPr>
        <a:xfrm>
          <a:off x="123825" y="7353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2.2. ORÇAMENTO</a:t>
          </a:r>
        </a:p>
      </xdr:txBody>
    </xdr:sp>
    <xdr:clientData/>
  </xdr:twoCellAnchor>
  <xdr:twoCellAnchor editAs="absolute">
    <xdr:from>
      <xdr:col>1</xdr:col>
      <xdr:colOff>9525</xdr:colOff>
      <xdr:row>37</xdr:row>
      <xdr:rowOff>66675</xdr:rowOff>
    </xdr:from>
    <xdr:to>
      <xdr:col>9</xdr:col>
      <xdr:colOff>17126</xdr:colOff>
      <xdr:row>38</xdr:row>
      <xdr:rowOff>128175</xdr:rowOff>
    </xdr:to>
    <xdr:sp macro="" textlink="">
      <xdr:nvSpPr>
        <xdr:cNvPr id="6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100-000042000000}"/>
            </a:ext>
          </a:extLst>
        </xdr:cNvPr>
        <xdr:cNvSpPr/>
      </xdr:nvSpPr>
      <xdr:spPr>
        <a:xfrm>
          <a:off x="123825" y="773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2.3. CRONOGRAMA</a:t>
          </a:r>
        </a:p>
      </xdr:txBody>
    </xdr:sp>
    <xdr:clientData/>
  </xdr:twoCellAnchor>
  <xdr:twoCellAnchor editAs="absolute">
    <xdr:from>
      <xdr:col>1</xdr:col>
      <xdr:colOff>9525</xdr:colOff>
      <xdr:row>39</xdr:row>
      <xdr:rowOff>66675</xdr:rowOff>
    </xdr:from>
    <xdr:to>
      <xdr:col>9</xdr:col>
      <xdr:colOff>17126</xdr:colOff>
      <xdr:row>40</xdr:row>
      <xdr:rowOff>128175</xdr:rowOff>
    </xdr:to>
    <xdr:sp macro="" textlink="">
      <xdr:nvSpPr>
        <xdr:cNvPr id="6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100-000043000000}"/>
            </a:ext>
          </a:extLst>
        </xdr:cNvPr>
        <xdr:cNvSpPr/>
      </xdr:nvSpPr>
      <xdr:spPr>
        <a:xfrm>
          <a:off x="123825" y="811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2.4. LOCALIZAÇÃO</a:t>
          </a:r>
        </a:p>
      </xdr:txBody>
    </xdr:sp>
    <xdr:clientData/>
  </xdr:twoCellAnchor>
  <xdr:twoCellAnchor editAs="absolute">
    <xdr:from>
      <xdr:col>1</xdr:col>
      <xdr:colOff>9525</xdr:colOff>
      <xdr:row>41</xdr:row>
      <xdr:rowOff>66675</xdr:rowOff>
    </xdr:from>
    <xdr:to>
      <xdr:col>9</xdr:col>
      <xdr:colOff>17126</xdr:colOff>
      <xdr:row>42</xdr:row>
      <xdr:rowOff>128175</xdr:rowOff>
    </xdr:to>
    <xdr:sp macro="" textlink="">
      <xdr:nvSpPr>
        <xdr:cNvPr id="6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100-000044000000}"/>
            </a:ext>
          </a:extLst>
        </xdr:cNvPr>
        <xdr:cNvSpPr/>
      </xdr:nvSpPr>
      <xdr:spPr>
        <a:xfrm>
          <a:off x="123825" y="849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2.5. IMPRESSÃO DA LICITAÇÃO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0</xdr:row>
      <xdr:rowOff>114299</xdr:rowOff>
    </xdr:from>
    <xdr:to>
      <xdr:col>35</xdr:col>
      <xdr:colOff>13424</xdr:colOff>
      <xdr:row>2</xdr:row>
      <xdr:rowOff>169499</xdr:rowOff>
    </xdr:to>
    <xdr:sp macro="" textlink="">
      <xdr:nvSpPr>
        <xdr:cNvPr id="2" name="Retângulo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/>
      </xdr:nvSpPr>
      <xdr:spPr>
        <a:xfrm>
          <a:off x="123824" y="114299"/>
          <a:ext cx="8424000" cy="360000"/>
        </a:xfrm>
        <a:prstGeom prst="rect">
          <a:avLst/>
        </a:prstGeom>
        <a:solidFill>
          <a:srgbClr val="C00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200" b="1">
              <a:solidFill>
                <a:schemeClr val="bg1"/>
              </a:solidFill>
            </a:rPr>
            <a:t>SPB - SISTEMA DE PLANILHAS BDMG - V2.3.7</a:t>
          </a:r>
        </a:p>
      </xdr:txBody>
    </xdr:sp>
    <xdr:clientData/>
  </xdr:twoCellAnchor>
  <xdr:twoCellAnchor editAs="oneCell">
    <xdr:from>
      <xdr:col>2</xdr:col>
      <xdr:colOff>0</xdr:colOff>
      <xdr:row>3</xdr:row>
      <xdr:rowOff>95249</xdr:rowOff>
    </xdr:from>
    <xdr:to>
      <xdr:col>11</xdr:col>
      <xdr:colOff>78478</xdr:colOff>
      <xdr:row>7</xdr:row>
      <xdr:rowOff>57150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361950" y="590549"/>
          <a:ext cx="2307328" cy="723901"/>
        </a:xfrm>
        <a:prstGeom prst="rect">
          <a:avLst/>
        </a:prstGeom>
      </xdr:spPr>
    </xdr:pic>
    <xdr:clientData/>
  </xdr:twoCellAnchor>
  <xdr:twoCellAnchor>
    <xdr:from>
      <xdr:col>1</xdr:col>
      <xdr:colOff>247649</xdr:colOff>
      <xdr:row>8</xdr:row>
      <xdr:rowOff>0</xdr:rowOff>
    </xdr:from>
    <xdr:to>
      <xdr:col>33</xdr:col>
      <xdr:colOff>242849</xdr:colOff>
      <xdr:row>9</xdr:row>
      <xdr:rowOff>61500</xdr:rowOff>
    </xdr:to>
    <xdr:sp macro="" textlink="">
      <xdr:nvSpPr>
        <xdr:cNvPr id="4" name="Retângulo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/>
      </xdr:nvSpPr>
      <xdr:spPr>
        <a:xfrm>
          <a:off x="361949" y="1447800"/>
          <a:ext cx="7920000" cy="252000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6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1. PROJETO</a:t>
          </a:r>
        </a:p>
      </xdr:txBody>
    </xdr:sp>
    <xdr:clientData/>
  </xdr:twoCellAnchor>
  <xdr:twoCellAnchor>
    <xdr:from>
      <xdr:col>1</xdr:col>
      <xdr:colOff>238124</xdr:colOff>
      <xdr:row>10</xdr:row>
      <xdr:rowOff>8212</xdr:rowOff>
    </xdr:from>
    <xdr:to>
      <xdr:col>12</xdr:col>
      <xdr:colOff>33974</xdr:colOff>
      <xdr:row>11</xdr:row>
      <xdr:rowOff>69712</xdr:rowOff>
    </xdr:to>
    <xdr:sp macro="" textlink="">
      <xdr:nvSpPr>
        <xdr:cNvPr id="5" name="Retângulo de cantos arredondados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/>
      </xdr:nvSpPr>
      <xdr:spPr>
        <a:xfrm>
          <a:off x="352424" y="1837012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46800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1.1 DADOS</a:t>
          </a:r>
          <a:r>
            <a:rPr lang="pt-BR" sz="1200" b="1" baseline="0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 DO PROJETO</a:t>
          </a:r>
          <a:endParaRPr lang="pt-BR" sz="1200" b="1">
            <a:ln>
              <a:noFill/>
            </a:ln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1</xdr:col>
      <xdr:colOff>241080</xdr:colOff>
      <xdr:row>12</xdr:row>
      <xdr:rowOff>0</xdr:rowOff>
    </xdr:from>
    <xdr:to>
      <xdr:col>12</xdr:col>
      <xdr:colOff>36930</xdr:colOff>
      <xdr:row>13</xdr:row>
      <xdr:rowOff>61500</xdr:rowOff>
    </xdr:to>
    <xdr:sp macro="" textlink="">
      <xdr:nvSpPr>
        <xdr:cNvPr id="6" name="Retângulo de cantos arredondados 5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SpPr/>
      </xdr:nvSpPr>
      <xdr:spPr>
        <a:xfrm>
          <a:off x="355380" y="2209800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1.4</a:t>
          </a:r>
          <a:r>
            <a:rPr lang="pt-BR" sz="1200" b="1" baseline="0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 COMPOSIÇÕES</a:t>
          </a:r>
          <a:endParaRPr lang="pt-BR" sz="1200" b="1">
            <a:ln>
              <a:noFill/>
            </a:ln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1</xdr:col>
      <xdr:colOff>239439</xdr:colOff>
      <xdr:row>14</xdr:row>
      <xdr:rowOff>0</xdr:rowOff>
    </xdr:from>
    <xdr:to>
      <xdr:col>12</xdr:col>
      <xdr:colOff>35289</xdr:colOff>
      <xdr:row>15</xdr:row>
      <xdr:rowOff>61500</xdr:rowOff>
    </xdr:to>
    <xdr:sp macro="" textlink="">
      <xdr:nvSpPr>
        <xdr:cNvPr id="7" name="Retângulo de cantos arredondados 6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SpPr/>
      </xdr:nvSpPr>
      <xdr:spPr>
        <a:xfrm>
          <a:off x="353739" y="2590800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1.7</a:t>
          </a:r>
          <a:r>
            <a:rPr lang="pt-BR" sz="1200" b="1" baseline="0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 CRONOGRAMA</a:t>
          </a:r>
          <a:endParaRPr lang="pt-BR" sz="1200" b="1">
            <a:ln>
              <a:noFill/>
            </a:ln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23</xdr:col>
      <xdr:colOff>193134</xdr:colOff>
      <xdr:row>10</xdr:row>
      <xdr:rowOff>13188</xdr:rowOff>
    </xdr:from>
    <xdr:to>
      <xdr:col>33</xdr:col>
      <xdr:colOff>236634</xdr:colOff>
      <xdr:row>11</xdr:row>
      <xdr:rowOff>74688</xdr:rowOff>
    </xdr:to>
    <xdr:sp macro="" textlink="">
      <xdr:nvSpPr>
        <xdr:cNvPr id="8" name="Retângulo de cantos arredondados 7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SpPr/>
      </xdr:nvSpPr>
      <xdr:spPr>
        <a:xfrm>
          <a:off x="5755734" y="1841988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46800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1.3</a:t>
          </a:r>
          <a:r>
            <a:rPr lang="pt-BR" sz="1200" b="1" baseline="0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 COTAÇÕES</a:t>
          </a:r>
          <a:endParaRPr lang="pt-BR" sz="1200" b="1">
            <a:ln>
              <a:noFill/>
            </a:ln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23</xdr:col>
      <xdr:colOff>196090</xdr:colOff>
      <xdr:row>12</xdr:row>
      <xdr:rowOff>4190</xdr:rowOff>
    </xdr:from>
    <xdr:to>
      <xdr:col>33</xdr:col>
      <xdr:colOff>239590</xdr:colOff>
      <xdr:row>13</xdr:row>
      <xdr:rowOff>65690</xdr:rowOff>
    </xdr:to>
    <xdr:sp macro="" textlink="">
      <xdr:nvSpPr>
        <xdr:cNvPr id="9" name="Retângulo de cantos arredondados 8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SpPr/>
      </xdr:nvSpPr>
      <xdr:spPr>
        <a:xfrm>
          <a:off x="5758690" y="2213990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200" b="1" baseline="0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rPr>
            <a:t>1.6 MEMÓRIA DE CÁLCULO</a:t>
          </a:r>
        </a:p>
      </xdr:txBody>
    </xdr:sp>
    <xdr:clientData/>
  </xdr:twoCellAnchor>
  <xdr:twoCellAnchor>
    <xdr:from>
      <xdr:col>12</xdr:col>
      <xdr:colOff>220244</xdr:colOff>
      <xdr:row>10</xdr:row>
      <xdr:rowOff>12608</xdr:rowOff>
    </xdr:from>
    <xdr:to>
      <xdr:col>23</xdr:col>
      <xdr:colOff>17559</xdr:colOff>
      <xdr:row>11</xdr:row>
      <xdr:rowOff>74108</xdr:rowOff>
    </xdr:to>
    <xdr:sp macro="" textlink="">
      <xdr:nvSpPr>
        <xdr:cNvPr id="10" name="Retângulo de cantos arredondados 9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SpPr/>
      </xdr:nvSpPr>
      <xdr:spPr>
        <a:xfrm>
          <a:off x="3058694" y="1841408"/>
          <a:ext cx="2521465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46800" rtlCol="0" anchor="ctr"/>
        <a:lstStyle/>
        <a:p>
          <a:pPr algn="l"/>
          <a:r>
            <a:rPr lang="pt-BR" sz="1200" b="1" baseline="0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1.2 BDI</a:t>
          </a:r>
          <a:endParaRPr lang="pt-BR" sz="1200" b="1">
            <a:ln>
              <a:noFill/>
            </a:ln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12</xdr:col>
      <xdr:colOff>223200</xdr:colOff>
      <xdr:row>12</xdr:row>
      <xdr:rowOff>0</xdr:rowOff>
    </xdr:from>
    <xdr:to>
      <xdr:col>23</xdr:col>
      <xdr:colOff>19050</xdr:colOff>
      <xdr:row>13</xdr:row>
      <xdr:rowOff>61500</xdr:rowOff>
    </xdr:to>
    <xdr:sp macro="" textlink="">
      <xdr:nvSpPr>
        <xdr:cNvPr id="11" name="Retângulo de cantos arredondados 10"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SpPr/>
      </xdr:nvSpPr>
      <xdr:spPr>
        <a:xfrm>
          <a:off x="3061650" y="2209800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1.5</a:t>
          </a:r>
          <a:r>
            <a:rPr lang="pt-BR" sz="1200" b="1" baseline="0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 ORÇAMENTO</a:t>
          </a:r>
          <a:endParaRPr lang="pt-BR" sz="1200" b="1">
            <a:ln>
              <a:noFill/>
            </a:ln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1</xdr:col>
      <xdr:colOff>246392</xdr:colOff>
      <xdr:row>15</xdr:row>
      <xdr:rowOff>189187</xdr:rowOff>
    </xdr:from>
    <xdr:to>
      <xdr:col>33</xdr:col>
      <xdr:colOff>241592</xdr:colOff>
      <xdr:row>17</xdr:row>
      <xdr:rowOff>60187</xdr:rowOff>
    </xdr:to>
    <xdr:sp macro="" textlink="">
      <xdr:nvSpPr>
        <xdr:cNvPr id="12" name="Retângulo 11">
          <a:extLst>
            <a:ext uri="{FF2B5EF4-FFF2-40B4-BE49-F238E27FC236}">
              <a16:creationId xmlns:a16="http://schemas.microsoft.com/office/drawing/2014/main" xmlns="" id="{00000000-0008-0000-0200-00000C000000}"/>
            </a:ext>
          </a:extLst>
        </xdr:cNvPr>
        <xdr:cNvSpPr/>
      </xdr:nvSpPr>
      <xdr:spPr>
        <a:xfrm>
          <a:off x="360692" y="2970487"/>
          <a:ext cx="7920000" cy="252000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6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2. LICITAÇÃO</a:t>
          </a:r>
        </a:p>
      </xdr:txBody>
    </xdr:sp>
    <xdr:clientData/>
  </xdr:twoCellAnchor>
  <xdr:twoCellAnchor>
    <xdr:from>
      <xdr:col>1</xdr:col>
      <xdr:colOff>239439</xdr:colOff>
      <xdr:row>18</xdr:row>
      <xdr:rowOff>4549</xdr:rowOff>
    </xdr:from>
    <xdr:to>
      <xdr:col>12</xdr:col>
      <xdr:colOff>35289</xdr:colOff>
      <xdr:row>19</xdr:row>
      <xdr:rowOff>66049</xdr:rowOff>
    </xdr:to>
    <xdr:sp macro="" textlink="">
      <xdr:nvSpPr>
        <xdr:cNvPr id="13" name="Retângulo de cantos arredondados 12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SpPr/>
      </xdr:nvSpPr>
      <xdr:spPr>
        <a:xfrm>
          <a:off x="353739" y="3357349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2.1 DADOS DA LICITAÇÃO</a:t>
          </a:r>
        </a:p>
      </xdr:txBody>
    </xdr:sp>
    <xdr:clientData/>
  </xdr:twoCellAnchor>
  <xdr:twoCellAnchor>
    <xdr:from>
      <xdr:col>12</xdr:col>
      <xdr:colOff>221559</xdr:colOff>
      <xdr:row>18</xdr:row>
      <xdr:rowOff>8945</xdr:rowOff>
    </xdr:from>
    <xdr:to>
      <xdr:col>23</xdr:col>
      <xdr:colOff>18874</xdr:colOff>
      <xdr:row>19</xdr:row>
      <xdr:rowOff>70445</xdr:rowOff>
    </xdr:to>
    <xdr:sp macro="" textlink="">
      <xdr:nvSpPr>
        <xdr:cNvPr id="14" name="Retângulo de cantos arredondados 13">
          <a:extLst>
            <a:ext uri="{FF2B5EF4-FFF2-40B4-BE49-F238E27FC236}">
              <a16:creationId xmlns:a16="http://schemas.microsoft.com/office/drawing/2014/main" xmlns="" id="{00000000-0008-0000-0200-00000E000000}"/>
            </a:ext>
          </a:extLst>
        </xdr:cNvPr>
        <xdr:cNvSpPr/>
      </xdr:nvSpPr>
      <xdr:spPr>
        <a:xfrm>
          <a:off x="3060009" y="3361745"/>
          <a:ext cx="2521465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2.2 ORÇAMENTO</a:t>
          </a:r>
        </a:p>
      </xdr:txBody>
    </xdr:sp>
    <xdr:clientData/>
  </xdr:twoCellAnchor>
  <xdr:twoCellAnchor>
    <xdr:from>
      <xdr:col>2</xdr:col>
      <xdr:colOff>4800</xdr:colOff>
      <xdr:row>22</xdr:row>
      <xdr:rowOff>0</xdr:rowOff>
    </xdr:from>
    <xdr:to>
      <xdr:col>34</xdr:col>
      <xdr:colOff>0</xdr:colOff>
      <xdr:row>23</xdr:row>
      <xdr:rowOff>61500</xdr:rowOff>
    </xdr:to>
    <xdr:sp macro="" textlink="">
      <xdr:nvSpPr>
        <xdr:cNvPr id="15" name="Retângulo 14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SpPr/>
      </xdr:nvSpPr>
      <xdr:spPr>
        <a:xfrm>
          <a:off x="366750" y="3733800"/>
          <a:ext cx="7920000" cy="252000"/>
        </a:xfrm>
        <a:prstGeom prst="rect">
          <a:avLst/>
        </a:prstGeom>
        <a:solidFill>
          <a:sysClr val="window" lastClr="FFFFFF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600" b="1">
              <a:ln>
                <a:noFill/>
              </a:ln>
              <a:solidFill>
                <a:sysClr val="windowText" lastClr="000000"/>
              </a:solidFill>
            </a:rPr>
            <a:t>3. MEDIÇÃO</a:t>
          </a:r>
        </a:p>
      </xdr:txBody>
    </xdr:sp>
    <xdr:clientData/>
  </xdr:twoCellAnchor>
  <xdr:twoCellAnchor>
    <xdr:from>
      <xdr:col>1</xdr:col>
      <xdr:colOff>245497</xdr:colOff>
      <xdr:row>24</xdr:row>
      <xdr:rowOff>5862</xdr:rowOff>
    </xdr:from>
    <xdr:to>
      <xdr:col>12</xdr:col>
      <xdr:colOff>41347</xdr:colOff>
      <xdr:row>25</xdr:row>
      <xdr:rowOff>67362</xdr:rowOff>
    </xdr:to>
    <xdr:sp macro="" textlink="">
      <xdr:nvSpPr>
        <xdr:cNvPr id="16" name="Retângulo de cantos arredondados 1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SpPr/>
      </xdr:nvSpPr>
      <xdr:spPr>
        <a:xfrm>
          <a:off x="359797" y="4120662"/>
          <a:ext cx="252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ysClr val="windowText" lastClr="000000"/>
              </a:solidFill>
            </a:rPr>
            <a:t>3.1 DADOS DA MEDIÇÃO</a:t>
          </a:r>
        </a:p>
      </xdr:txBody>
    </xdr:sp>
    <xdr:clientData/>
  </xdr:twoCellAnchor>
  <xdr:twoCellAnchor>
    <xdr:from>
      <xdr:col>12</xdr:col>
      <xdr:colOff>227617</xdr:colOff>
      <xdr:row>24</xdr:row>
      <xdr:rowOff>10258</xdr:rowOff>
    </xdr:from>
    <xdr:to>
      <xdr:col>23</xdr:col>
      <xdr:colOff>24932</xdr:colOff>
      <xdr:row>25</xdr:row>
      <xdr:rowOff>71758</xdr:rowOff>
    </xdr:to>
    <xdr:sp macro="" textlink="">
      <xdr:nvSpPr>
        <xdr:cNvPr id="17" name="Retângulo de cantos arredondados 1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200-000011000000}"/>
            </a:ext>
          </a:extLst>
        </xdr:cNvPr>
        <xdr:cNvSpPr/>
      </xdr:nvSpPr>
      <xdr:spPr>
        <a:xfrm>
          <a:off x="3066067" y="4125058"/>
          <a:ext cx="2521465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ysClr val="windowText" lastClr="000000"/>
              </a:solidFill>
            </a:rPr>
            <a:t>3.2 MEDIÇÃO</a:t>
          </a:r>
        </a:p>
      </xdr:txBody>
    </xdr:sp>
    <xdr:clientData/>
  </xdr:twoCellAnchor>
  <xdr:twoCellAnchor>
    <xdr:from>
      <xdr:col>2</xdr:col>
      <xdr:colOff>6953</xdr:colOff>
      <xdr:row>28</xdr:row>
      <xdr:rowOff>19050</xdr:rowOff>
    </xdr:from>
    <xdr:to>
      <xdr:col>34</xdr:col>
      <xdr:colOff>2153</xdr:colOff>
      <xdr:row>29</xdr:row>
      <xdr:rowOff>80550</xdr:rowOff>
    </xdr:to>
    <xdr:sp macro="" textlink="">
      <xdr:nvSpPr>
        <xdr:cNvPr id="18" name="Retângulo 17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SpPr/>
      </xdr:nvSpPr>
      <xdr:spPr>
        <a:xfrm>
          <a:off x="368903" y="5276850"/>
          <a:ext cx="7920000" cy="252000"/>
        </a:xfrm>
        <a:prstGeom prst="rect">
          <a:avLst/>
        </a:prstGeom>
        <a:solidFill>
          <a:sysClr val="window" lastClr="FFFFFF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600" b="1">
              <a:ln>
                <a:noFill/>
              </a:ln>
              <a:solidFill>
                <a:sysClr val="windowText" lastClr="000000"/>
              </a:solidFill>
            </a:rPr>
            <a:t>4. ADITIVO</a:t>
          </a:r>
        </a:p>
      </xdr:txBody>
    </xdr:sp>
    <xdr:clientData/>
  </xdr:twoCellAnchor>
  <xdr:twoCellAnchor>
    <xdr:from>
      <xdr:col>2</xdr:col>
      <xdr:colOff>0</xdr:colOff>
      <xdr:row>30</xdr:row>
      <xdr:rowOff>23599</xdr:rowOff>
    </xdr:from>
    <xdr:to>
      <xdr:col>12</xdr:col>
      <xdr:colOff>43500</xdr:colOff>
      <xdr:row>31</xdr:row>
      <xdr:rowOff>85099</xdr:rowOff>
    </xdr:to>
    <xdr:sp macro="" textlink="">
      <xdr:nvSpPr>
        <xdr:cNvPr id="19" name="Retângulo de cantos arredondados 1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200-000013000000}"/>
            </a:ext>
          </a:extLst>
        </xdr:cNvPr>
        <xdr:cNvSpPr/>
      </xdr:nvSpPr>
      <xdr:spPr>
        <a:xfrm>
          <a:off x="361950" y="5662399"/>
          <a:ext cx="252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ysClr val="windowText" lastClr="000000"/>
              </a:solidFill>
            </a:rPr>
            <a:t>4.1 DADOS DO ADITIVO</a:t>
          </a:r>
        </a:p>
      </xdr:txBody>
    </xdr:sp>
    <xdr:clientData/>
  </xdr:twoCellAnchor>
  <xdr:twoCellAnchor>
    <xdr:from>
      <xdr:col>23</xdr:col>
      <xdr:colOff>202660</xdr:colOff>
      <xdr:row>30</xdr:row>
      <xdr:rowOff>19050</xdr:rowOff>
    </xdr:from>
    <xdr:to>
      <xdr:col>33</xdr:col>
      <xdr:colOff>246160</xdr:colOff>
      <xdr:row>31</xdr:row>
      <xdr:rowOff>80550</xdr:rowOff>
    </xdr:to>
    <xdr:sp macro="" textlink="">
      <xdr:nvSpPr>
        <xdr:cNvPr id="20" name="Retângulo de cantos arredondados 19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200-000014000000}"/>
            </a:ext>
          </a:extLst>
        </xdr:cNvPr>
        <xdr:cNvSpPr/>
      </xdr:nvSpPr>
      <xdr:spPr>
        <a:xfrm>
          <a:off x="5765260" y="5657850"/>
          <a:ext cx="252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ysClr val="windowText" lastClr="000000"/>
              </a:solidFill>
            </a:rPr>
            <a:t>4.3 COMPOSIÇÕES</a:t>
          </a:r>
        </a:p>
      </xdr:txBody>
    </xdr:sp>
    <xdr:clientData/>
  </xdr:twoCellAnchor>
  <xdr:twoCellAnchor>
    <xdr:from>
      <xdr:col>12</xdr:col>
      <xdr:colOff>229770</xdr:colOff>
      <xdr:row>30</xdr:row>
      <xdr:rowOff>27995</xdr:rowOff>
    </xdr:from>
    <xdr:to>
      <xdr:col>23</xdr:col>
      <xdr:colOff>27085</xdr:colOff>
      <xdr:row>31</xdr:row>
      <xdr:rowOff>89495</xdr:rowOff>
    </xdr:to>
    <xdr:sp macro="" textlink="">
      <xdr:nvSpPr>
        <xdr:cNvPr id="21" name="Retângulo de cantos arredondados 2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SpPr/>
      </xdr:nvSpPr>
      <xdr:spPr>
        <a:xfrm>
          <a:off x="3068220" y="5666795"/>
          <a:ext cx="2521465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ysClr val="windowText" lastClr="000000"/>
              </a:solidFill>
            </a:rPr>
            <a:t>4.2 COTAÇÕES</a:t>
          </a:r>
        </a:p>
      </xdr:txBody>
    </xdr:sp>
    <xdr:clientData/>
  </xdr:twoCellAnchor>
  <xdr:twoCellAnchor>
    <xdr:from>
      <xdr:col>23</xdr:col>
      <xdr:colOff>204150</xdr:colOff>
      <xdr:row>5</xdr:row>
      <xdr:rowOff>129000</xdr:rowOff>
    </xdr:from>
    <xdr:to>
      <xdr:col>34</xdr:col>
      <xdr:colOff>0</xdr:colOff>
      <xdr:row>7</xdr:row>
      <xdr:rowOff>0</xdr:rowOff>
    </xdr:to>
    <xdr:sp macro="[0]!Ativar_Modo" textlink="">
      <xdr:nvSpPr>
        <xdr:cNvPr id="22" name="Retângulo de cantos arredondados 21">
          <a:extLst>
            <a:ext uri="{FF2B5EF4-FFF2-40B4-BE49-F238E27FC236}">
              <a16:creationId xmlns:a16="http://schemas.microsoft.com/office/drawing/2014/main" xmlns="" id="{00000000-0008-0000-0200-000016000000}"/>
            </a:ext>
          </a:extLst>
        </xdr:cNvPr>
        <xdr:cNvSpPr/>
      </xdr:nvSpPr>
      <xdr:spPr>
        <a:xfrm>
          <a:off x="5766750" y="1005300"/>
          <a:ext cx="2520000" cy="252000"/>
        </a:xfrm>
        <a:prstGeom prst="roundRect">
          <a:avLst/>
        </a:prstGeom>
        <a:solidFill>
          <a:srgbClr val="C0000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46800" rtlCol="0" anchor="ctr"/>
        <a:lstStyle/>
        <a:p>
          <a:pPr algn="ctr"/>
          <a:r>
            <a:rPr lang="pt-BR" sz="1200" b="1">
              <a:ln>
                <a:noFill/>
              </a:ln>
              <a:solidFill>
                <a:schemeClr val="bg1"/>
              </a:solidFill>
            </a:rPr>
            <a:t>HABILITAR MODO BDMG</a:t>
          </a:r>
        </a:p>
      </xdr:txBody>
    </xdr:sp>
    <xdr:clientData/>
  </xdr:twoCellAnchor>
  <xdr:twoCellAnchor>
    <xdr:from>
      <xdr:col>12</xdr:col>
      <xdr:colOff>234216</xdr:colOff>
      <xdr:row>5</xdr:row>
      <xdr:rowOff>129000</xdr:rowOff>
    </xdr:from>
    <xdr:to>
      <xdr:col>23</xdr:col>
      <xdr:colOff>30066</xdr:colOff>
      <xdr:row>7</xdr:row>
      <xdr:rowOff>0</xdr:rowOff>
    </xdr:to>
    <xdr:sp macro="" textlink="">
      <xdr:nvSpPr>
        <xdr:cNvPr id="24" name="Retângulo de cantos arredondados 2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200-000018000000}"/>
            </a:ext>
          </a:extLst>
        </xdr:cNvPr>
        <xdr:cNvSpPr/>
      </xdr:nvSpPr>
      <xdr:spPr>
        <a:xfrm>
          <a:off x="3072666" y="1005300"/>
          <a:ext cx="2520000" cy="252000"/>
        </a:xfrm>
        <a:prstGeom prst="roundRect">
          <a:avLst/>
        </a:prstGeom>
        <a:solidFill>
          <a:schemeClr val="bg1">
            <a:lumMod val="95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ln>
                <a:noFill/>
              </a:ln>
              <a:solidFill>
                <a:sysClr val="windowText" lastClr="000000"/>
              </a:solidFill>
            </a:rPr>
            <a:t>INFORMAÇÕES SOBRE A VERSÃO</a:t>
          </a:r>
        </a:p>
      </xdr:txBody>
    </xdr:sp>
    <xdr:clientData/>
  </xdr:twoCellAnchor>
  <xdr:twoCellAnchor>
    <xdr:from>
      <xdr:col>2</xdr:col>
      <xdr:colOff>0</xdr:colOff>
      <xdr:row>32</xdr:row>
      <xdr:rowOff>33124</xdr:rowOff>
    </xdr:from>
    <xdr:to>
      <xdr:col>12</xdr:col>
      <xdr:colOff>43500</xdr:colOff>
      <xdr:row>33</xdr:row>
      <xdr:rowOff>94624</xdr:rowOff>
    </xdr:to>
    <xdr:sp macro="" textlink="">
      <xdr:nvSpPr>
        <xdr:cNvPr id="25" name="Retângulo de cantos arredondados 2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00000000-0008-0000-0200-000019000000}"/>
            </a:ext>
          </a:extLst>
        </xdr:cNvPr>
        <xdr:cNvSpPr/>
      </xdr:nvSpPr>
      <xdr:spPr>
        <a:xfrm>
          <a:off x="361950" y="6052924"/>
          <a:ext cx="252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ysClr val="windowText" lastClr="000000"/>
              </a:solidFill>
            </a:rPr>
            <a:t>4.4 ORÇAMENTO</a:t>
          </a:r>
        </a:p>
      </xdr:txBody>
    </xdr:sp>
    <xdr:clientData/>
  </xdr:twoCellAnchor>
  <xdr:twoCellAnchor>
    <xdr:from>
      <xdr:col>23</xdr:col>
      <xdr:colOff>202660</xdr:colOff>
      <xdr:row>32</xdr:row>
      <xdr:rowOff>19050</xdr:rowOff>
    </xdr:from>
    <xdr:to>
      <xdr:col>33</xdr:col>
      <xdr:colOff>246160</xdr:colOff>
      <xdr:row>33</xdr:row>
      <xdr:rowOff>80550</xdr:rowOff>
    </xdr:to>
    <xdr:sp macro="" textlink="">
      <xdr:nvSpPr>
        <xdr:cNvPr id="26" name="Retângulo de cantos arredondados 2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00000000-0008-0000-0200-00001A000000}"/>
            </a:ext>
          </a:extLst>
        </xdr:cNvPr>
        <xdr:cNvSpPr/>
      </xdr:nvSpPr>
      <xdr:spPr>
        <a:xfrm>
          <a:off x="5765260" y="6038850"/>
          <a:ext cx="252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ysClr val="windowText" lastClr="000000"/>
              </a:solidFill>
            </a:rPr>
            <a:t>4.6 CRONOGRAMA</a:t>
          </a:r>
        </a:p>
      </xdr:txBody>
    </xdr:sp>
    <xdr:clientData/>
  </xdr:twoCellAnchor>
  <xdr:twoCellAnchor>
    <xdr:from>
      <xdr:col>12</xdr:col>
      <xdr:colOff>229770</xdr:colOff>
      <xdr:row>32</xdr:row>
      <xdr:rowOff>27995</xdr:rowOff>
    </xdr:from>
    <xdr:to>
      <xdr:col>23</xdr:col>
      <xdr:colOff>25620</xdr:colOff>
      <xdr:row>33</xdr:row>
      <xdr:rowOff>89495</xdr:rowOff>
    </xdr:to>
    <xdr:sp macro="" textlink="">
      <xdr:nvSpPr>
        <xdr:cNvPr id="27" name="Retângulo de cantos arredondados 2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00000000-0008-0000-0200-00001B000000}"/>
            </a:ext>
          </a:extLst>
        </xdr:cNvPr>
        <xdr:cNvSpPr/>
      </xdr:nvSpPr>
      <xdr:spPr>
        <a:xfrm>
          <a:off x="3068220" y="6047795"/>
          <a:ext cx="252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ysClr val="windowText" lastClr="000000"/>
              </a:solidFill>
            </a:rPr>
            <a:t>4.5 MEMÓRIA DE CÁLCULO</a:t>
          </a:r>
        </a:p>
      </xdr:txBody>
    </xdr:sp>
    <xdr:clientData/>
  </xdr:twoCellAnchor>
  <xdr:twoCellAnchor editAs="absolute">
    <xdr:from>
      <xdr:col>2</xdr:col>
      <xdr:colOff>0</xdr:colOff>
      <xdr:row>26</xdr:row>
      <xdr:rowOff>0</xdr:rowOff>
    </xdr:from>
    <xdr:to>
      <xdr:col>12</xdr:col>
      <xdr:colOff>62550</xdr:colOff>
      <xdr:row>27</xdr:row>
      <xdr:rowOff>61500</xdr:rowOff>
    </xdr:to>
    <xdr:sp macro="[0]!ImprimirMedicao" textlink="">
      <xdr:nvSpPr>
        <xdr:cNvPr id="31" name="Retângulo de cantos arredondados 12">
          <a:extLst>
            <a:ext uri="{FF2B5EF4-FFF2-40B4-BE49-F238E27FC236}">
              <a16:creationId xmlns:a16="http://schemas.microsoft.com/office/drawing/2014/main" xmlns="" id="{00000000-0008-0000-0200-00001F000000}"/>
            </a:ext>
          </a:extLst>
        </xdr:cNvPr>
        <xdr:cNvSpPr/>
      </xdr:nvSpPr>
      <xdr:spPr>
        <a:xfrm>
          <a:off x="361950" y="4876800"/>
          <a:ext cx="2539050" cy="252000"/>
        </a:xfrm>
        <a:prstGeom prst="roundRect">
          <a:avLst/>
        </a:prstGeom>
        <a:solidFill>
          <a:srgbClr val="002060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bg1"/>
              </a:solidFill>
            </a:rPr>
            <a:t>3.4 IMPRESSÃO DA MEDIÇÃO</a:t>
          </a:r>
        </a:p>
      </xdr:txBody>
    </xdr:sp>
    <xdr:clientData/>
  </xdr:twoCellAnchor>
  <xdr:twoCellAnchor editAs="absolute">
    <xdr:from>
      <xdr:col>12</xdr:col>
      <xdr:colOff>228600</xdr:colOff>
      <xdr:row>34</xdr:row>
      <xdr:rowOff>47625</xdr:rowOff>
    </xdr:from>
    <xdr:to>
      <xdr:col>23</xdr:col>
      <xdr:colOff>43500</xdr:colOff>
      <xdr:row>35</xdr:row>
      <xdr:rowOff>109125</xdr:rowOff>
    </xdr:to>
    <xdr:sp macro="[0]!ImprimirAditivo" textlink="">
      <xdr:nvSpPr>
        <xdr:cNvPr id="32" name="Retângulo de cantos arredondados 12">
          <a:extLst>
            <a:ext uri="{FF2B5EF4-FFF2-40B4-BE49-F238E27FC236}">
              <a16:creationId xmlns:a16="http://schemas.microsoft.com/office/drawing/2014/main" xmlns="" id="{00000000-0008-0000-0200-000020000000}"/>
            </a:ext>
          </a:extLst>
        </xdr:cNvPr>
        <xdr:cNvSpPr/>
      </xdr:nvSpPr>
      <xdr:spPr>
        <a:xfrm>
          <a:off x="3067050" y="6448425"/>
          <a:ext cx="2539050" cy="252000"/>
        </a:xfrm>
        <a:prstGeom prst="roundRect">
          <a:avLst/>
        </a:prstGeom>
        <a:solidFill>
          <a:srgbClr val="002060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bg1"/>
              </a:solidFill>
            </a:rPr>
            <a:t>4.8 IMPRESSÃO DO ADITIVO</a:t>
          </a:r>
        </a:p>
      </xdr:txBody>
    </xdr:sp>
    <xdr:clientData/>
  </xdr:twoCellAnchor>
  <xdr:twoCellAnchor>
    <xdr:from>
      <xdr:col>12</xdr:col>
      <xdr:colOff>219075</xdr:colOff>
      <xdr:row>14</xdr:row>
      <xdr:rowOff>9525</xdr:rowOff>
    </xdr:from>
    <xdr:to>
      <xdr:col>23</xdr:col>
      <xdr:colOff>14925</xdr:colOff>
      <xdr:row>15</xdr:row>
      <xdr:rowOff>71025</xdr:rowOff>
    </xdr:to>
    <xdr:sp macro="" textlink="">
      <xdr:nvSpPr>
        <xdr:cNvPr id="33" name="Retângulo de cantos arredondados 32">
          <a:extLst>
            <a:ext uri="{FF2B5EF4-FFF2-40B4-BE49-F238E27FC236}">
              <a16:creationId xmlns:a16="http://schemas.microsoft.com/office/drawing/2014/main" xmlns="" id="{00000000-0008-0000-0200-000021000000}"/>
            </a:ext>
          </a:extLst>
        </xdr:cNvPr>
        <xdr:cNvSpPr/>
      </xdr:nvSpPr>
      <xdr:spPr>
        <a:xfrm>
          <a:off x="3057525" y="2600325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1.8 LOCALIZAÇÃO</a:t>
          </a:r>
        </a:p>
      </xdr:txBody>
    </xdr:sp>
    <xdr:clientData/>
  </xdr:twoCellAnchor>
  <xdr:twoCellAnchor>
    <xdr:from>
      <xdr:col>23</xdr:col>
      <xdr:colOff>190500</xdr:colOff>
      <xdr:row>14</xdr:row>
      <xdr:rowOff>19050</xdr:rowOff>
    </xdr:from>
    <xdr:to>
      <xdr:col>33</xdr:col>
      <xdr:colOff>234000</xdr:colOff>
      <xdr:row>15</xdr:row>
      <xdr:rowOff>80550</xdr:rowOff>
    </xdr:to>
    <xdr:sp macro="" textlink="">
      <xdr:nvSpPr>
        <xdr:cNvPr id="34" name="Retângulo de cantos arredondados 33">
          <a:extLst>
            <a:ext uri="{FF2B5EF4-FFF2-40B4-BE49-F238E27FC236}">
              <a16:creationId xmlns:a16="http://schemas.microsoft.com/office/drawing/2014/main" xmlns="" id="{00000000-0008-0000-0200-000022000000}"/>
            </a:ext>
          </a:extLst>
        </xdr:cNvPr>
        <xdr:cNvSpPr/>
      </xdr:nvSpPr>
      <xdr:spPr>
        <a:xfrm>
          <a:off x="5753100" y="2609850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1.9 IMPRESSÃO DO PROJETO</a:t>
          </a:r>
        </a:p>
      </xdr:txBody>
    </xdr:sp>
    <xdr:clientData/>
  </xdr:twoCellAnchor>
  <xdr:twoCellAnchor>
    <xdr:from>
      <xdr:col>23</xdr:col>
      <xdr:colOff>200025</xdr:colOff>
      <xdr:row>18</xdr:row>
      <xdr:rowOff>9525</xdr:rowOff>
    </xdr:from>
    <xdr:to>
      <xdr:col>33</xdr:col>
      <xdr:colOff>244990</xdr:colOff>
      <xdr:row>19</xdr:row>
      <xdr:rowOff>71025</xdr:rowOff>
    </xdr:to>
    <xdr:sp macro="" textlink="">
      <xdr:nvSpPr>
        <xdr:cNvPr id="35" name="Retângulo de cantos arredondados 34">
          <a:extLst>
            <a:ext uri="{FF2B5EF4-FFF2-40B4-BE49-F238E27FC236}">
              <a16:creationId xmlns:a16="http://schemas.microsoft.com/office/drawing/2014/main" xmlns="" id="{00000000-0008-0000-0200-000023000000}"/>
            </a:ext>
          </a:extLst>
        </xdr:cNvPr>
        <xdr:cNvSpPr/>
      </xdr:nvSpPr>
      <xdr:spPr>
        <a:xfrm>
          <a:off x="5762625" y="3362325"/>
          <a:ext cx="2521465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2.3</a:t>
          </a:r>
          <a:r>
            <a:rPr lang="pt-BR" sz="1200" b="1" baseline="0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 CRONOGRAMA</a:t>
          </a:r>
          <a:endParaRPr lang="pt-BR" sz="1200" b="1">
            <a:ln>
              <a:noFill/>
            </a:ln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20</xdr:row>
      <xdr:rowOff>0</xdr:rowOff>
    </xdr:from>
    <xdr:to>
      <xdr:col>12</xdr:col>
      <xdr:colOff>43500</xdr:colOff>
      <xdr:row>21</xdr:row>
      <xdr:rowOff>61500</xdr:rowOff>
    </xdr:to>
    <xdr:sp macro="" textlink="">
      <xdr:nvSpPr>
        <xdr:cNvPr id="36" name="Retângulo de cantos arredondados 35">
          <a:extLst>
            <a:ext uri="{FF2B5EF4-FFF2-40B4-BE49-F238E27FC236}">
              <a16:creationId xmlns:a16="http://schemas.microsoft.com/office/drawing/2014/main" xmlns="" id="{00000000-0008-0000-0200-000024000000}"/>
            </a:ext>
          </a:extLst>
        </xdr:cNvPr>
        <xdr:cNvSpPr/>
      </xdr:nvSpPr>
      <xdr:spPr>
        <a:xfrm>
          <a:off x="361950" y="3733800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2.4 LOCALIZAÇÃO</a:t>
          </a:r>
        </a:p>
      </xdr:txBody>
    </xdr:sp>
    <xdr:clientData/>
  </xdr:twoCellAnchor>
  <xdr:twoCellAnchor>
    <xdr:from>
      <xdr:col>12</xdr:col>
      <xdr:colOff>219075</xdr:colOff>
      <xdr:row>20</xdr:row>
      <xdr:rowOff>0</xdr:rowOff>
    </xdr:from>
    <xdr:to>
      <xdr:col>23</xdr:col>
      <xdr:colOff>14925</xdr:colOff>
      <xdr:row>21</xdr:row>
      <xdr:rowOff>61500</xdr:rowOff>
    </xdr:to>
    <xdr:sp macro="" textlink="">
      <xdr:nvSpPr>
        <xdr:cNvPr id="37" name="Retângulo de cantos arredondados 36">
          <a:extLst>
            <a:ext uri="{FF2B5EF4-FFF2-40B4-BE49-F238E27FC236}">
              <a16:creationId xmlns:a16="http://schemas.microsoft.com/office/drawing/2014/main" xmlns="" id="{00000000-0008-0000-0200-000025000000}"/>
            </a:ext>
          </a:extLst>
        </xdr:cNvPr>
        <xdr:cNvSpPr/>
      </xdr:nvSpPr>
      <xdr:spPr>
        <a:xfrm>
          <a:off x="3057525" y="3733800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2.5 IMPRESSÃO DA LICITAÇÃO</a:t>
          </a:r>
        </a:p>
      </xdr:txBody>
    </xdr:sp>
    <xdr:clientData/>
  </xdr:twoCellAnchor>
  <xdr:twoCellAnchor>
    <xdr:from>
      <xdr:col>23</xdr:col>
      <xdr:colOff>190500</xdr:colOff>
      <xdr:row>24</xdr:row>
      <xdr:rowOff>19050</xdr:rowOff>
    </xdr:from>
    <xdr:to>
      <xdr:col>33</xdr:col>
      <xdr:colOff>235465</xdr:colOff>
      <xdr:row>25</xdr:row>
      <xdr:rowOff>80550</xdr:rowOff>
    </xdr:to>
    <xdr:sp macro="" textlink="">
      <xdr:nvSpPr>
        <xdr:cNvPr id="39" name="Retângulo de cantos arredondados 38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xmlns="" id="{00000000-0008-0000-0200-000027000000}"/>
            </a:ext>
          </a:extLst>
        </xdr:cNvPr>
        <xdr:cNvSpPr/>
      </xdr:nvSpPr>
      <xdr:spPr>
        <a:xfrm>
          <a:off x="5753100" y="4514850"/>
          <a:ext cx="2521465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ysClr val="windowText" lastClr="000000"/>
              </a:solidFill>
            </a:rPr>
            <a:t>3.3 LOCALIZAÇÃO</a:t>
          </a:r>
        </a:p>
      </xdr:txBody>
    </xdr:sp>
    <xdr:clientData/>
  </xdr:twoCellAnchor>
  <xdr:twoCellAnchor>
    <xdr:from>
      <xdr:col>2</xdr:col>
      <xdr:colOff>0</xdr:colOff>
      <xdr:row>34</xdr:row>
      <xdr:rowOff>47625</xdr:rowOff>
    </xdr:from>
    <xdr:to>
      <xdr:col>12</xdr:col>
      <xdr:colOff>43500</xdr:colOff>
      <xdr:row>35</xdr:row>
      <xdr:rowOff>109125</xdr:rowOff>
    </xdr:to>
    <xdr:sp macro="" textlink="">
      <xdr:nvSpPr>
        <xdr:cNvPr id="40" name="Retângulo de cantos arredondados 39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xmlns="" id="{00000000-0008-0000-0200-000028000000}"/>
            </a:ext>
          </a:extLst>
        </xdr:cNvPr>
        <xdr:cNvSpPr/>
      </xdr:nvSpPr>
      <xdr:spPr>
        <a:xfrm>
          <a:off x="361950" y="6448425"/>
          <a:ext cx="252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ysClr val="windowText" lastClr="000000"/>
              </a:solidFill>
            </a:rPr>
            <a:t>4.7 LOCALIZAÇÃO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47625</xdr:colOff>
      <xdr:row>1</xdr:row>
      <xdr:rowOff>0</xdr:rowOff>
    </xdr:from>
    <xdr:to>
      <xdr:col>17</xdr:col>
      <xdr:colOff>19050</xdr:colOff>
      <xdr:row>3</xdr:row>
      <xdr:rowOff>190499</xdr:rowOff>
    </xdr:to>
    <xdr:sp macro="[0]!Atualizar_ADT_InfGerais" textlink="">
      <xdr:nvSpPr>
        <xdr:cNvPr id="3" name="Retângulo 2">
          <a:extLst>
            <a:ext uri="{FF2B5EF4-FFF2-40B4-BE49-F238E27FC236}">
              <a16:creationId xmlns:a16="http://schemas.microsoft.com/office/drawing/2014/main" xmlns="" id="{00000000-0008-0000-1200-000003000000}"/>
            </a:ext>
          </a:extLst>
        </xdr:cNvPr>
        <xdr:cNvSpPr/>
      </xdr:nvSpPr>
      <xdr:spPr>
        <a:xfrm>
          <a:off x="8334375" y="5448300"/>
          <a:ext cx="828675" cy="571499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pt-BR" sz="1100" b="1"/>
        </a:p>
        <a:p>
          <a:pPr algn="ctr"/>
          <a:r>
            <a:rPr lang="pt-BR" sz="1100" b="1"/>
            <a:t>Editar</a:t>
          </a:r>
        </a:p>
      </xdr:txBody>
    </xdr:sp>
    <xdr:clientData/>
  </xdr:twoCellAnchor>
  <xdr:twoCellAnchor editAs="absolute">
    <xdr:from>
      <xdr:col>1</xdr:col>
      <xdr:colOff>4491</xdr:colOff>
      <xdr:row>1</xdr:row>
      <xdr:rowOff>34290</xdr:rowOff>
    </xdr:from>
    <xdr:to>
      <xdr:col>8</xdr:col>
      <xdr:colOff>191886</xdr:colOff>
      <xdr:row>4</xdr:row>
      <xdr:rowOff>72288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xmlns="" id="{00000000-0008-0000-12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126411" y="133350"/>
          <a:ext cx="1980000" cy="617118"/>
        </a:xfrm>
        <a:prstGeom prst="rect">
          <a:avLst/>
        </a:prstGeom>
      </xdr:spPr>
    </xdr:pic>
    <xdr:clientData/>
  </xdr:twoCellAnchor>
  <xdr:twoCellAnchor editAs="absolute">
    <xdr:from>
      <xdr:col>0</xdr:col>
      <xdr:colOff>110490</xdr:colOff>
      <xdr:row>5</xdr:row>
      <xdr:rowOff>0</xdr:rowOff>
    </xdr:from>
    <xdr:to>
      <xdr:col>9</xdr:col>
      <xdr:colOff>34770</xdr:colOff>
      <xdr:row>6</xdr:row>
      <xdr:rowOff>72930</xdr:rowOff>
    </xdr:to>
    <xdr:grpSp>
      <xdr:nvGrpSpPr>
        <xdr:cNvPr id="5" name="Agrupar 2">
          <a:extLst>
            <a:ext uri="{FF2B5EF4-FFF2-40B4-BE49-F238E27FC236}">
              <a16:creationId xmlns:a16="http://schemas.microsoft.com/office/drawing/2014/main" xmlns="" id="{00000000-0008-0000-1200-000005000000}"/>
            </a:ext>
          </a:extLst>
        </xdr:cNvPr>
        <xdr:cNvGrpSpPr/>
      </xdr:nvGrpSpPr>
      <xdr:grpSpPr>
        <a:xfrm>
          <a:off x="110490" y="857250"/>
          <a:ext cx="2172180" cy="253905"/>
          <a:chOff x="106950" y="876300"/>
          <a:chExt cx="2408400" cy="252000"/>
        </a:xfrm>
      </xdr:grpSpPr>
      <xdr:sp macro="" textlink="">
        <xdr:nvSpPr>
          <xdr:cNvPr id="6" name="Retângulo de cantos arredondados 3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xmlns="" id="{00000000-0008-0000-1200-000006000000}"/>
              </a:ext>
            </a:extLst>
          </xdr:cNvPr>
          <xdr:cNvSpPr/>
        </xdr:nvSpPr>
        <xdr:spPr>
          <a:xfrm>
            <a:off x="106950" y="876300"/>
            <a:ext cx="2408400" cy="252000"/>
          </a:xfrm>
          <a:prstGeom prst="roundRect">
            <a:avLst/>
          </a:prstGeom>
          <a:solidFill>
            <a:srgbClr val="FF0000"/>
          </a:solidFill>
          <a:ln w="9525">
            <a:solidFill>
              <a:schemeClr val="bg1"/>
            </a:solidFill>
          </a:ln>
          <a:scene3d>
            <a:camera prst="orthographicFront"/>
            <a:lightRig rig="threePt" dir="t"/>
          </a:scene3d>
          <a:sp3d>
            <a:bevelT w="38100" h="25400"/>
            <a:bevelB w="38100" h="254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1200" b="1">
                <a:ln>
                  <a:noFill/>
                </a:ln>
                <a:solidFill>
                  <a:schemeClr val="bg1"/>
                </a:solidFill>
              </a:rPr>
              <a:t>MENU INICIAL </a:t>
            </a:r>
          </a:p>
        </xdr:txBody>
      </xdr:sp>
      <xdr:sp macro="" textlink="">
        <xdr:nvSpPr>
          <xdr:cNvPr id="7" name="Seta para a esquerda 37">
            <a:extLst>
              <a:ext uri="{FF2B5EF4-FFF2-40B4-BE49-F238E27FC236}">
                <a16:creationId xmlns:a16="http://schemas.microsoft.com/office/drawing/2014/main" xmlns="" id="{00000000-0008-0000-1200-000007000000}"/>
              </a:ext>
            </a:extLst>
          </xdr:cNvPr>
          <xdr:cNvSpPr/>
        </xdr:nvSpPr>
        <xdr:spPr>
          <a:xfrm>
            <a:off x="169633" y="914400"/>
            <a:ext cx="218945" cy="180000"/>
          </a:xfrm>
          <a:prstGeom prst="leftArrow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pt-BR" sz="1100">
              <a:ln>
                <a:solidFill>
                  <a:schemeClr val="bg1"/>
                </a:solidFill>
              </a:ln>
            </a:endParaRPr>
          </a:p>
        </xdr:txBody>
      </xdr:sp>
    </xdr:grpSp>
    <xdr:clientData/>
  </xdr:twoCellAnchor>
  <xdr:twoCellAnchor editAs="absolute">
    <xdr:from>
      <xdr:col>1</xdr:col>
      <xdr:colOff>3810</xdr:colOff>
      <xdr:row>47</xdr:row>
      <xdr:rowOff>0</xdr:rowOff>
    </xdr:from>
    <xdr:to>
      <xdr:col>9</xdr:col>
      <xdr:colOff>34270</xdr:colOff>
      <xdr:row>48</xdr:row>
      <xdr:rowOff>110835</xdr:rowOff>
    </xdr:to>
    <xdr:sp macro="" textlink="">
      <xdr:nvSpPr>
        <xdr:cNvPr id="8" name="Retângulo 7">
          <a:extLst>
            <a:ext uri="{FF2B5EF4-FFF2-40B4-BE49-F238E27FC236}">
              <a16:creationId xmlns:a16="http://schemas.microsoft.com/office/drawing/2014/main" xmlns="" id="{00000000-0008-0000-1200-000008000000}"/>
            </a:ext>
          </a:extLst>
        </xdr:cNvPr>
        <xdr:cNvSpPr/>
      </xdr:nvSpPr>
      <xdr:spPr>
        <a:xfrm>
          <a:off x="123825" y="887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1. PROJETO</a:t>
          </a:r>
        </a:p>
      </xdr:txBody>
    </xdr:sp>
    <xdr:clientData/>
  </xdr:twoCellAnchor>
  <xdr:twoCellAnchor editAs="absolute">
    <xdr:from>
      <xdr:col>1</xdr:col>
      <xdr:colOff>3810</xdr:colOff>
      <xdr:row>49</xdr:row>
      <xdr:rowOff>0</xdr:rowOff>
    </xdr:from>
    <xdr:to>
      <xdr:col>9</xdr:col>
      <xdr:colOff>34271</xdr:colOff>
      <xdr:row>50</xdr:row>
      <xdr:rowOff>72930</xdr:rowOff>
    </xdr:to>
    <xdr:sp macro="" textlink="">
      <xdr:nvSpPr>
        <xdr:cNvPr id="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200-000009000000}"/>
            </a:ext>
          </a:extLst>
        </xdr:cNvPr>
        <xdr:cNvSpPr/>
      </xdr:nvSpPr>
      <xdr:spPr>
        <a:xfrm>
          <a:off x="123825" y="9258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1.1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</a:t>
          </a:r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DADOS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DO PROJETO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3810</xdr:colOff>
      <xdr:row>51</xdr:row>
      <xdr:rowOff>0</xdr:rowOff>
    </xdr:from>
    <xdr:to>
      <xdr:col>9</xdr:col>
      <xdr:colOff>34271</xdr:colOff>
      <xdr:row>52</xdr:row>
      <xdr:rowOff>72930</xdr:rowOff>
    </xdr:to>
    <xdr:sp macro="" textlink="">
      <xdr:nvSpPr>
        <xdr:cNvPr id="10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200-00000A000000}"/>
            </a:ext>
          </a:extLst>
        </xdr:cNvPr>
        <xdr:cNvSpPr/>
      </xdr:nvSpPr>
      <xdr:spPr>
        <a:xfrm>
          <a:off x="123825" y="9639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1.2. BDI</a:t>
          </a:r>
        </a:p>
      </xdr:txBody>
    </xdr:sp>
    <xdr:clientData/>
  </xdr:twoCellAnchor>
  <xdr:twoCellAnchor editAs="absolute">
    <xdr:from>
      <xdr:col>1</xdr:col>
      <xdr:colOff>3810</xdr:colOff>
      <xdr:row>53</xdr:row>
      <xdr:rowOff>0</xdr:rowOff>
    </xdr:from>
    <xdr:to>
      <xdr:col>9</xdr:col>
      <xdr:colOff>34271</xdr:colOff>
      <xdr:row>54</xdr:row>
      <xdr:rowOff>72930</xdr:rowOff>
    </xdr:to>
    <xdr:sp macro="" textlink="">
      <xdr:nvSpPr>
        <xdr:cNvPr id="1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200-00000B000000}"/>
            </a:ext>
          </a:extLst>
        </xdr:cNvPr>
        <xdr:cNvSpPr/>
      </xdr:nvSpPr>
      <xdr:spPr>
        <a:xfrm>
          <a:off x="123825" y="10020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1.3.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COTAÇÕES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3810</xdr:colOff>
      <xdr:row>55</xdr:row>
      <xdr:rowOff>0</xdr:rowOff>
    </xdr:from>
    <xdr:to>
      <xdr:col>9</xdr:col>
      <xdr:colOff>34271</xdr:colOff>
      <xdr:row>56</xdr:row>
      <xdr:rowOff>72930</xdr:rowOff>
    </xdr:to>
    <xdr:sp macro="" textlink="">
      <xdr:nvSpPr>
        <xdr:cNvPr id="12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200-00000C000000}"/>
            </a:ext>
          </a:extLst>
        </xdr:cNvPr>
        <xdr:cNvSpPr/>
      </xdr:nvSpPr>
      <xdr:spPr>
        <a:xfrm>
          <a:off x="123825" y="10401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1.4.  COMPOSIÇÕES</a:t>
          </a:r>
        </a:p>
      </xdr:txBody>
    </xdr:sp>
    <xdr:clientData/>
  </xdr:twoCellAnchor>
  <xdr:twoCellAnchor editAs="absolute">
    <xdr:from>
      <xdr:col>1</xdr:col>
      <xdr:colOff>3810</xdr:colOff>
      <xdr:row>57</xdr:row>
      <xdr:rowOff>0</xdr:rowOff>
    </xdr:from>
    <xdr:to>
      <xdr:col>9</xdr:col>
      <xdr:colOff>34271</xdr:colOff>
      <xdr:row>58</xdr:row>
      <xdr:rowOff>72930</xdr:rowOff>
    </xdr:to>
    <xdr:sp macro="" textlink="">
      <xdr:nvSpPr>
        <xdr:cNvPr id="1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200-00000D000000}"/>
            </a:ext>
          </a:extLst>
        </xdr:cNvPr>
        <xdr:cNvSpPr/>
      </xdr:nvSpPr>
      <xdr:spPr>
        <a:xfrm>
          <a:off x="123825" y="10782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1.5. ORÇAMENTO</a:t>
          </a:r>
        </a:p>
      </xdr:txBody>
    </xdr:sp>
    <xdr:clientData/>
  </xdr:twoCellAnchor>
  <xdr:twoCellAnchor editAs="absolute">
    <xdr:from>
      <xdr:col>1</xdr:col>
      <xdr:colOff>3810</xdr:colOff>
      <xdr:row>59</xdr:row>
      <xdr:rowOff>0</xdr:rowOff>
    </xdr:from>
    <xdr:to>
      <xdr:col>9</xdr:col>
      <xdr:colOff>34271</xdr:colOff>
      <xdr:row>60</xdr:row>
      <xdr:rowOff>72930</xdr:rowOff>
    </xdr:to>
    <xdr:sp macro="" textlink="">
      <xdr:nvSpPr>
        <xdr:cNvPr id="1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200-00000E000000}"/>
            </a:ext>
          </a:extLst>
        </xdr:cNvPr>
        <xdr:cNvSpPr/>
      </xdr:nvSpPr>
      <xdr:spPr>
        <a:xfrm>
          <a:off x="123825" y="11163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1.6. MEMÓRIA DE CÁLCULO</a:t>
          </a:r>
        </a:p>
      </xdr:txBody>
    </xdr:sp>
    <xdr:clientData/>
  </xdr:twoCellAnchor>
  <xdr:twoCellAnchor editAs="absolute">
    <xdr:from>
      <xdr:col>1</xdr:col>
      <xdr:colOff>3810</xdr:colOff>
      <xdr:row>61</xdr:row>
      <xdr:rowOff>0</xdr:rowOff>
    </xdr:from>
    <xdr:to>
      <xdr:col>9</xdr:col>
      <xdr:colOff>34271</xdr:colOff>
      <xdr:row>62</xdr:row>
      <xdr:rowOff>72930</xdr:rowOff>
    </xdr:to>
    <xdr:sp macro="" textlink="">
      <xdr:nvSpPr>
        <xdr:cNvPr id="1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200-00000F000000}"/>
            </a:ext>
          </a:extLst>
        </xdr:cNvPr>
        <xdr:cNvSpPr/>
      </xdr:nvSpPr>
      <xdr:spPr>
        <a:xfrm>
          <a:off x="123825" y="11544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1.7. CRONOGRAMA</a:t>
          </a:r>
        </a:p>
      </xdr:txBody>
    </xdr:sp>
    <xdr:clientData/>
  </xdr:twoCellAnchor>
  <xdr:twoCellAnchor editAs="absolute">
    <xdr:from>
      <xdr:col>1</xdr:col>
      <xdr:colOff>3810</xdr:colOff>
      <xdr:row>63</xdr:row>
      <xdr:rowOff>0</xdr:rowOff>
    </xdr:from>
    <xdr:to>
      <xdr:col>9</xdr:col>
      <xdr:colOff>34271</xdr:colOff>
      <xdr:row>64</xdr:row>
      <xdr:rowOff>72930</xdr:rowOff>
    </xdr:to>
    <xdr:sp macro="" textlink="">
      <xdr:nvSpPr>
        <xdr:cNvPr id="1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200-000010000000}"/>
            </a:ext>
          </a:extLst>
        </xdr:cNvPr>
        <xdr:cNvSpPr/>
      </xdr:nvSpPr>
      <xdr:spPr>
        <a:xfrm>
          <a:off x="123825" y="11925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1.8. LOCALIZAÇÃO</a:t>
          </a:r>
        </a:p>
      </xdr:txBody>
    </xdr:sp>
    <xdr:clientData/>
  </xdr:twoCellAnchor>
  <xdr:twoCellAnchor editAs="absolute">
    <xdr:from>
      <xdr:col>1</xdr:col>
      <xdr:colOff>3810</xdr:colOff>
      <xdr:row>65</xdr:row>
      <xdr:rowOff>0</xdr:rowOff>
    </xdr:from>
    <xdr:to>
      <xdr:col>9</xdr:col>
      <xdr:colOff>34271</xdr:colOff>
      <xdr:row>66</xdr:row>
      <xdr:rowOff>72930</xdr:rowOff>
    </xdr:to>
    <xdr:sp macro="" textlink="">
      <xdr:nvSpPr>
        <xdr:cNvPr id="1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200-000011000000}"/>
            </a:ext>
          </a:extLst>
        </xdr:cNvPr>
        <xdr:cNvSpPr/>
      </xdr:nvSpPr>
      <xdr:spPr>
        <a:xfrm>
          <a:off x="123825" y="12306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1.9. IMPRESSÃO DO PROJETO</a:t>
          </a:r>
        </a:p>
      </xdr:txBody>
    </xdr:sp>
    <xdr:clientData/>
  </xdr:twoCellAnchor>
  <xdr:twoCellAnchor editAs="absolute">
    <xdr:from>
      <xdr:col>1</xdr:col>
      <xdr:colOff>3810</xdr:colOff>
      <xdr:row>7</xdr:row>
      <xdr:rowOff>0</xdr:rowOff>
    </xdr:from>
    <xdr:to>
      <xdr:col>9</xdr:col>
      <xdr:colOff>34270</xdr:colOff>
      <xdr:row>8</xdr:row>
      <xdr:rowOff>110835</xdr:rowOff>
    </xdr:to>
    <xdr:sp macro="" textlink="">
      <xdr:nvSpPr>
        <xdr:cNvPr id="18" name="Retângulo 17">
          <a:extLst>
            <a:ext uri="{FF2B5EF4-FFF2-40B4-BE49-F238E27FC236}">
              <a16:creationId xmlns:a16="http://schemas.microsoft.com/office/drawing/2014/main" xmlns="" id="{00000000-0008-0000-1200-000012000000}"/>
            </a:ext>
          </a:extLst>
        </xdr:cNvPr>
        <xdr:cNvSpPr/>
      </xdr:nvSpPr>
      <xdr:spPr>
        <a:xfrm>
          <a:off x="123825" y="125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3.</a:t>
          </a:r>
          <a:r>
            <a:rPr lang="pt-BR" sz="1400" b="1" baseline="0">
              <a:ln>
                <a:noFill/>
              </a:ln>
              <a:solidFill>
                <a:sysClr val="windowText" lastClr="000000"/>
              </a:solidFill>
              <a:effectLst/>
            </a:rPr>
            <a:t> </a:t>
          </a:r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MEDIÇÃO</a:t>
          </a:r>
        </a:p>
      </xdr:txBody>
    </xdr:sp>
    <xdr:clientData/>
  </xdr:twoCellAnchor>
  <xdr:twoCellAnchor editAs="absolute">
    <xdr:from>
      <xdr:col>1</xdr:col>
      <xdr:colOff>3810</xdr:colOff>
      <xdr:row>9</xdr:row>
      <xdr:rowOff>0</xdr:rowOff>
    </xdr:from>
    <xdr:to>
      <xdr:col>9</xdr:col>
      <xdr:colOff>34271</xdr:colOff>
      <xdr:row>10</xdr:row>
      <xdr:rowOff>72930</xdr:rowOff>
    </xdr:to>
    <xdr:sp macro="" textlink="">
      <xdr:nvSpPr>
        <xdr:cNvPr id="19" name="Retângulo de cantos arredondados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1200-000013000000}"/>
            </a:ext>
          </a:extLst>
        </xdr:cNvPr>
        <xdr:cNvSpPr/>
      </xdr:nvSpPr>
      <xdr:spPr>
        <a:xfrm>
          <a:off x="123825" y="163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3.1. 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DA MEDIÇÃO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3810</xdr:colOff>
      <xdr:row>11</xdr:row>
      <xdr:rowOff>0</xdr:rowOff>
    </xdr:from>
    <xdr:to>
      <xdr:col>9</xdr:col>
      <xdr:colOff>34271</xdr:colOff>
      <xdr:row>12</xdr:row>
      <xdr:rowOff>72930</xdr:rowOff>
    </xdr:to>
    <xdr:sp macro="" textlink="">
      <xdr:nvSpPr>
        <xdr:cNvPr id="20" name="Retângulo de cantos arredondados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1200-000014000000}"/>
            </a:ext>
          </a:extLst>
        </xdr:cNvPr>
        <xdr:cNvSpPr/>
      </xdr:nvSpPr>
      <xdr:spPr>
        <a:xfrm>
          <a:off x="123825" y="201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3.2. MEDIÇÃO</a:t>
          </a:r>
        </a:p>
      </xdr:txBody>
    </xdr:sp>
    <xdr:clientData/>
  </xdr:twoCellAnchor>
  <xdr:twoCellAnchor editAs="absolute">
    <xdr:from>
      <xdr:col>1</xdr:col>
      <xdr:colOff>3810</xdr:colOff>
      <xdr:row>13</xdr:row>
      <xdr:rowOff>0</xdr:rowOff>
    </xdr:from>
    <xdr:to>
      <xdr:col>9</xdr:col>
      <xdr:colOff>34271</xdr:colOff>
      <xdr:row>14</xdr:row>
      <xdr:rowOff>72930</xdr:rowOff>
    </xdr:to>
    <xdr:sp macro="" textlink="">
      <xdr:nvSpPr>
        <xdr:cNvPr id="21" name="Retângulo de cantos arredondados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1200-000015000000}"/>
            </a:ext>
          </a:extLst>
        </xdr:cNvPr>
        <xdr:cNvSpPr/>
      </xdr:nvSpPr>
      <xdr:spPr>
        <a:xfrm>
          <a:off x="123825" y="2400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3.3. LOCALIZAÇÃO</a:t>
          </a:r>
        </a:p>
      </xdr:txBody>
    </xdr:sp>
    <xdr:clientData/>
  </xdr:twoCellAnchor>
  <xdr:twoCellAnchor editAs="absolute">
    <xdr:from>
      <xdr:col>1</xdr:col>
      <xdr:colOff>3810</xdr:colOff>
      <xdr:row>15</xdr:row>
      <xdr:rowOff>0</xdr:rowOff>
    </xdr:from>
    <xdr:to>
      <xdr:col>9</xdr:col>
      <xdr:colOff>34271</xdr:colOff>
      <xdr:row>16</xdr:row>
      <xdr:rowOff>72930</xdr:rowOff>
    </xdr:to>
    <xdr:sp macro="[0]!ImprimirMedicao" textlink="">
      <xdr:nvSpPr>
        <xdr:cNvPr id="22" name="Retângulo de cantos arredondados 10">
          <a:extLst>
            <a:ext uri="{FF2B5EF4-FFF2-40B4-BE49-F238E27FC236}">
              <a16:creationId xmlns:a16="http://schemas.microsoft.com/office/drawing/2014/main" xmlns="" id="{00000000-0008-0000-1200-000016000000}"/>
            </a:ext>
          </a:extLst>
        </xdr:cNvPr>
        <xdr:cNvSpPr/>
      </xdr:nvSpPr>
      <xdr:spPr>
        <a:xfrm>
          <a:off x="123825" y="2781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3.4. IMPRESSÃO DA MEDIÇÃO</a:t>
          </a:r>
        </a:p>
      </xdr:txBody>
    </xdr:sp>
    <xdr:clientData/>
  </xdr:twoCellAnchor>
  <xdr:twoCellAnchor editAs="absolute">
    <xdr:from>
      <xdr:col>1</xdr:col>
      <xdr:colOff>3810</xdr:colOff>
      <xdr:row>17</xdr:row>
      <xdr:rowOff>0</xdr:rowOff>
    </xdr:from>
    <xdr:to>
      <xdr:col>9</xdr:col>
      <xdr:colOff>34270</xdr:colOff>
      <xdr:row>18</xdr:row>
      <xdr:rowOff>110835</xdr:rowOff>
    </xdr:to>
    <xdr:sp macro="" textlink="">
      <xdr:nvSpPr>
        <xdr:cNvPr id="23" name="Retângulo 22">
          <a:extLst>
            <a:ext uri="{FF2B5EF4-FFF2-40B4-BE49-F238E27FC236}">
              <a16:creationId xmlns:a16="http://schemas.microsoft.com/office/drawing/2014/main" xmlns="" id="{00000000-0008-0000-1200-000017000000}"/>
            </a:ext>
          </a:extLst>
        </xdr:cNvPr>
        <xdr:cNvSpPr/>
      </xdr:nvSpPr>
      <xdr:spPr>
        <a:xfrm>
          <a:off x="123825" y="3162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4. ADITIVO</a:t>
          </a:r>
        </a:p>
      </xdr:txBody>
    </xdr:sp>
    <xdr:clientData/>
  </xdr:twoCellAnchor>
  <xdr:twoCellAnchor editAs="absolute">
    <xdr:from>
      <xdr:col>1</xdr:col>
      <xdr:colOff>3810</xdr:colOff>
      <xdr:row>19</xdr:row>
      <xdr:rowOff>0</xdr:rowOff>
    </xdr:from>
    <xdr:to>
      <xdr:col>9</xdr:col>
      <xdr:colOff>34271</xdr:colOff>
      <xdr:row>20</xdr:row>
      <xdr:rowOff>72930</xdr:rowOff>
    </xdr:to>
    <xdr:sp macro="" textlink="">
      <xdr:nvSpPr>
        <xdr:cNvPr id="24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1200-000018000000}"/>
            </a:ext>
          </a:extLst>
        </xdr:cNvPr>
        <xdr:cNvSpPr/>
      </xdr:nvSpPr>
      <xdr:spPr>
        <a:xfrm>
          <a:off x="123825" y="3543300"/>
          <a:ext cx="2065001" cy="252000"/>
        </a:xfrm>
        <a:prstGeom prst="roundRect">
          <a:avLst/>
        </a:prstGeom>
        <a:solidFill>
          <a:srgbClr val="0000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4.1. DADOS</a:t>
          </a:r>
          <a:r>
            <a:rPr lang="pt-BR" sz="900" b="1" baseline="0">
              <a:ln>
                <a:noFill/>
              </a:ln>
              <a:solidFill>
                <a:schemeClr val="bg1"/>
              </a:solidFill>
            </a:rPr>
            <a:t> DO ADITIVO</a:t>
          </a:r>
          <a:endParaRPr lang="pt-BR" sz="900" b="1">
            <a:ln>
              <a:noFill/>
            </a:ln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1</xdr:col>
      <xdr:colOff>3810</xdr:colOff>
      <xdr:row>21</xdr:row>
      <xdr:rowOff>0</xdr:rowOff>
    </xdr:from>
    <xdr:to>
      <xdr:col>9</xdr:col>
      <xdr:colOff>34271</xdr:colOff>
      <xdr:row>22</xdr:row>
      <xdr:rowOff>72930</xdr:rowOff>
    </xdr:to>
    <xdr:sp macro="" textlink="">
      <xdr:nvSpPr>
        <xdr:cNvPr id="25" name="Retângulo de cantos arredondados 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00000000-0008-0000-1200-000019000000}"/>
            </a:ext>
          </a:extLst>
        </xdr:cNvPr>
        <xdr:cNvSpPr/>
      </xdr:nvSpPr>
      <xdr:spPr>
        <a:xfrm>
          <a:off x="123825" y="3924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4.2. COTAÇÕES</a:t>
          </a:r>
        </a:p>
      </xdr:txBody>
    </xdr:sp>
    <xdr:clientData/>
  </xdr:twoCellAnchor>
  <xdr:twoCellAnchor editAs="absolute">
    <xdr:from>
      <xdr:col>1</xdr:col>
      <xdr:colOff>3810</xdr:colOff>
      <xdr:row>23</xdr:row>
      <xdr:rowOff>0</xdr:rowOff>
    </xdr:from>
    <xdr:to>
      <xdr:col>9</xdr:col>
      <xdr:colOff>34271</xdr:colOff>
      <xdr:row>24</xdr:row>
      <xdr:rowOff>72930</xdr:rowOff>
    </xdr:to>
    <xdr:sp macro="" textlink="">
      <xdr:nvSpPr>
        <xdr:cNvPr id="26" name="Retângulo de cantos arredondados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00000000-0008-0000-1200-00001A000000}"/>
            </a:ext>
          </a:extLst>
        </xdr:cNvPr>
        <xdr:cNvSpPr/>
      </xdr:nvSpPr>
      <xdr:spPr>
        <a:xfrm>
          <a:off x="123825" y="4305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4.3.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COMPOSIÇÕES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3810</xdr:colOff>
      <xdr:row>25</xdr:row>
      <xdr:rowOff>0</xdr:rowOff>
    </xdr:from>
    <xdr:to>
      <xdr:col>9</xdr:col>
      <xdr:colOff>34271</xdr:colOff>
      <xdr:row>26</xdr:row>
      <xdr:rowOff>72930</xdr:rowOff>
    </xdr:to>
    <xdr:sp macro="" textlink="">
      <xdr:nvSpPr>
        <xdr:cNvPr id="27" name="Retângulo de cantos arredondados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00000000-0008-0000-1200-00001B000000}"/>
            </a:ext>
          </a:extLst>
        </xdr:cNvPr>
        <xdr:cNvSpPr/>
      </xdr:nvSpPr>
      <xdr:spPr>
        <a:xfrm>
          <a:off x="123825" y="4686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4.4.  ORÇAMENTO</a:t>
          </a:r>
        </a:p>
      </xdr:txBody>
    </xdr:sp>
    <xdr:clientData/>
  </xdr:twoCellAnchor>
  <xdr:twoCellAnchor editAs="absolute">
    <xdr:from>
      <xdr:col>1</xdr:col>
      <xdr:colOff>3810</xdr:colOff>
      <xdr:row>27</xdr:row>
      <xdr:rowOff>0</xdr:rowOff>
    </xdr:from>
    <xdr:to>
      <xdr:col>9</xdr:col>
      <xdr:colOff>34271</xdr:colOff>
      <xdr:row>28</xdr:row>
      <xdr:rowOff>72930</xdr:rowOff>
    </xdr:to>
    <xdr:sp macro="" textlink="">
      <xdr:nvSpPr>
        <xdr:cNvPr id="28" name="Retângulo de cantos arredondados 10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xmlns="" id="{00000000-0008-0000-1200-00001C000000}"/>
            </a:ext>
          </a:extLst>
        </xdr:cNvPr>
        <xdr:cNvSpPr/>
      </xdr:nvSpPr>
      <xdr:spPr>
        <a:xfrm>
          <a:off x="123825" y="5067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4.5. MEMÓRIA DE CÁLCULO</a:t>
          </a:r>
        </a:p>
      </xdr:txBody>
    </xdr:sp>
    <xdr:clientData/>
  </xdr:twoCellAnchor>
  <xdr:twoCellAnchor editAs="absolute">
    <xdr:from>
      <xdr:col>1</xdr:col>
      <xdr:colOff>3810</xdr:colOff>
      <xdr:row>29</xdr:row>
      <xdr:rowOff>0</xdr:rowOff>
    </xdr:from>
    <xdr:to>
      <xdr:col>9</xdr:col>
      <xdr:colOff>34271</xdr:colOff>
      <xdr:row>30</xdr:row>
      <xdr:rowOff>72930</xdr:rowOff>
    </xdr:to>
    <xdr:sp macro="" textlink="">
      <xdr:nvSpPr>
        <xdr:cNvPr id="29" name="Retângulo de cantos arredondados 10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xmlns="" id="{00000000-0008-0000-1200-00001D000000}"/>
            </a:ext>
          </a:extLst>
        </xdr:cNvPr>
        <xdr:cNvSpPr/>
      </xdr:nvSpPr>
      <xdr:spPr>
        <a:xfrm>
          <a:off x="123825" y="544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4.6. CRONOGRAMA</a:t>
          </a:r>
        </a:p>
      </xdr:txBody>
    </xdr:sp>
    <xdr:clientData/>
  </xdr:twoCellAnchor>
  <xdr:twoCellAnchor editAs="absolute">
    <xdr:from>
      <xdr:col>1</xdr:col>
      <xdr:colOff>3810</xdr:colOff>
      <xdr:row>31</xdr:row>
      <xdr:rowOff>0</xdr:rowOff>
    </xdr:from>
    <xdr:to>
      <xdr:col>9</xdr:col>
      <xdr:colOff>34271</xdr:colOff>
      <xdr:row>32</xdr:row>
      <xdr:rowOff>72930</xdr:rowOff>
    </xdr:to>
    <xdr:sp macro="" textlink="">
      <xdr:nvSpPr>
        <xdr:cNvPr id="30" name="Retângulo de cantos arredondados 10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xmlns="" id="{00000000-0008-0000-1200-00001E000000}"/>
            </a:ext>
          </a:extLst>
        </xdr:cNvPr>
        <xdr:cNvSpPr/>
      </xdr:nvSpPr>
      <xdr:spPr>
        <a:xfrm>
          <a:off x="123825" y="582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4.7. LOCALIZAÇÃO</a:t>
          </a:r>
        </a:p>
      </xdr:txBody>
    </xdr:sp>
    <xdr:clientData/>
  </xdr:twoCellAnchor>
  <xdr:twoCellAnchor editAs="absolute">
    <xdr:from>
      <xdr:col>1</xdr:col>
      <xdr:colOff>3810</xdr:colOff>
      <xdr:row>33</xdr:row>
      <xdr:rowOff>0</xdr:rowOff>
    </xdr:from>
    <xdr:to>
      <xdr:col>9</xdr:col>
      <xdr:colOff>34271</xdr:colOff>
      <xdr:row>34</xdr:row>
      <xdr:rowOff>72930</xdr:rowOff>
    </xdr:to>
    <xdr:sp macro="[0]!ImprimirAditivo" textlink="">
      <xdr:nvSpPr>
        <xdr:cNvPr id="31" name="Retângulo de cantos arredondados 10">
          <a:extLst>
            <a:ext uri="{FF2B5EF4-FFF2-40B4-BE49-F238E27FC236}">
              <a16:creationId xmlns:a16="http://schemas.microsoft.com/office/drawing/2014/main" xmlns="" id="{00000000-0008-0000-1200-00001F000000}"/>
            </a:ext>
          </a:extLst>
        </xdr:cNvPr>
        <xdr:cNvSpPr/>
      </xdr:nvSpPr>
      <xdr:spPr>
        <a:xfrm>
          <a:off x="123825" y="6210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4.8. IMPRESSÃO DO ADITIVO</a:t>
          </a:r>
        </a:p>
      </xdr:txBody>
    </xdr:sp>
    <xdr:clientData/>
  </xdr:twoCellAnchor>
  <xdr:twoCellAnchor editAs="absolute">
    <xdr:from>
      <xdr:col>1</xdr:col>
      <xdr:colOff>3810</xdr:colOff>
      <xdr:row>35</xdr:row>
      <xdr:rowOff>0</xdr:rowOff>
    </xdr:from>
    <xdr:to>
      <xdr:col>9</xdr:col>
      <xdr:colOff>34270</xdr:colOff>
      <xdr:row>36</xdr:row>
      <xdr:rowOff>110835</xdr:rowOff>
    </xdr:to>
    <xdr:sp macro="" textlink="">
      <xdr:nvSpPr>
        <xdr:cNvPr id="32" name="Retângulo 31">
          <a:extLst>
            <a:ext uri="{FF2B5EF4-FFF2-40B4-BE49-F238E27FC236}">
              <a16:creationId xmlns:a16="http://schemas.microsoft.com/office/drawing/2014/main" xmlns="" id="{00000000-0008-0000-1200-000020000000}"/>
            </a:ext>
          </a:extLst>
        </xdr:cNvPr>
        <xdr:cNvSpPr/>
      </xdr:nvSpPr>
      <xdr:spPr>
        <a:xfrm>
          <a:off x="123825" y="6591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2. LICITAÇÃO</a:t>
          </a:r>
        </a:p>
      </xdr:txBody>
    </xdr:sp>
    <xdr:clientData/>
  </xdr:twoCellAnchor>
  <xdr:twoCellAnchor editAs="absolute">
    <xdr:from>
      <xdr:col>1</xdr:col>
      <xdr:colOff>3810</xdr:colOff>
      <xdr:row>37</xdr:row>
      <xdr:rowOff>0</xdr:rowOff>
    </xdr:from>
    <xdr:to>
      <xdr:col>9</xdr:col>
      <xdr:colOff>34271</xdr:colOff>
      <xdr:row>38</xdr:row>
      <xdr:rowOff>72930</xdr:rowOff>
    </xdr:to>
    <xdr:sp macro="" textlink="">
      <xdr:nvSpPr>
        <xdr:cNvPr id="3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200-000021000000}"/>
            </a:ext>
          </a:extLst>
        </xdr:cNvPr>
        <xdr:cNvSpPr/>
      </xdr:nvSpPr>
      <xdr:spPr>
        <a:xfrm>
          <a:off x="123825" y="697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2.1. DADOS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DA LICITAÇÃO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3810</xdr:colOff>
      <xdr:row>39</xdr:row>
      <xdr:rowOff>0</xdr:rowOff>
    </xdr:from>
    <xdr:to>
      <xdr:col>9</xdr:col>
      <xdr:colOff>34271</xdr:colOff>
      <xdr:row>40</xdr:row>
      <xdr:rowOff>72930</xdr:rowOff>
    </xdr:to>
    <xdr:sp macro="" textlink="">
      <xdr:nvSpPr>
        <xdr:cNvPr id="3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200-000022000000}"/>
            </a:ext>
          </a:extLst>
        </xdr:cNvPr>
        <xdr:cNvSpPr/>
      </xdr:nvSpPr>
      <xdr:spPr>
        <a:xfrm>
          <a:off x="123825" y="7353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2.2. ORÇAMENTO</a:t>
          </a:r>
        </a:p>
      </xdr:txBody>
    </xdr:sp>
    <xdr:clientData/>
  </xdr:twoCellAnchor>
  <xdr:twoCellAnchor editAs="absolute">
    <xdr:from>
      <xdr:col>1</xdr:col>
      <xdr:colOff>3810</xdr:colOff>
      <xdr:row>41</xdr:row>
      <xdr:rowOff>0</xdr:rowOff>
    </xdr:from>
    <xdr:to>
      <xdr:col>9</xdr:col>
      <xdr:colOff>34271</xdr:colOff>
      <xdr:row>42</xdr:row>
      <xdr:rowOff>72930</xdr:rowOff>
    </xdr:to>
    <xdr:sp macro="" textlink="">
      <xdr:nvSpPr>
        <xdr:cNvPr id="3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200-000023000000}"/>
            </a:ext>
          </a:extLst>
        </xdr:cNvPr>
        <xdr:cNvSpPr/>
      </xdr:nvSpPr>
      <xdr:spPr>
        <a:xfrm>
          <a:off x="123825" y="773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2.3. CRONOGRAMA</a:t>
          </a:r>
        </a:p>
      </xdr:txBody>
    </xdr:sp>
    <xdr:clientData/>
  </xdr:twoCellAnchor>
  <xdr:twoCellAnchor editAs="absolute">
    <xdr:from>
      <xdr:col>1</xdr:col>
      <xdr:colOff>3810</xdr:colOff>
      <xdr:row>43</xdr:row>
      <xdr:rowOff>0</xdr:rowOff>
    </xdr:from>
    <xdr:to>
      <xdr:col>9</xdr:col>
      <xdr:colOff>34271</xdr:colOff>
      <xdr:row>44</xdr:row>
      <xdr:rowOff>72930</xdr:rowOff>
    </xdr:to>
    <xdr:sp macro="" textlink="">
      <xdr:nvSpPr>
        <xdr:cNvPr id="3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200-000024000000}"/>
            </a:ext>
          </a:extLst>
        </xdr:cNvPr>
        <xdr:cNvSpPr/>
      </xdr:nvSpPr>
      <xdr:spPr>
        <a:xfrm>
          <a:off x="123825" y="811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2.4. LOCALIZAÇÃO</a:t>
          </a:r>
        </a:p>
      </xdr:txBody>
    </xdr:sp>
    <xdr:clientData/>
  </xdr:twoCellAnchor>
  <xdr:twoCellAnchor editAs="absolute">
    <xdr:from>
      <xdr:col>1</xdr:col>
      <xdr:colOff>3810</xdr:colOff>
      <xdr:row>45</xdr:row>
      <xdr:rowOff>0</xdr:rowOff>
    </xdr:from>
    <xdr:to>
      <xdr:col>9</xdr:col>
      <xdr:colOff>34271</xdr:colOff>
      <xdr:row>46</xdr:row>
      <xdr:rowOff>72930</xdr:rowOff>
    </xdr:to>
    <xdr:sp macro="" textlink="">
      <xdr:nvSpPr>
        <xdr:cNvPr id="3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200-000025000000}"/>
            </a:ext>
          </a:extLst>
        </xdr:cNvPr>
        <xdr:cNvSpPr/>
      </xdr:nvSpPr>
      <xdr:spPr>
        <a:xfrm>
          <a:off x="123825" y="849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2.5. IMPRESSÃO DA LICITAÇÃO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19050</xdr:colOff>
      <xdr:row>5</xdr:row>
      <xdr:rowOff>0</xdr:rowOff>
    </xdr:from>
    <xdr:to>
      <xdr:col>12</xdr:col>
      <xdr:colOff>685200</xdr:colOff>
      <xdr:row>6</xdr:row>
      <xdr:rowOff>61500</xdr:rowOff>
    </xdr:to>
    <xdr:sp macro="[0]!AddMemoriaAditivo" textlink="">
      <xdr:nvSpPr>
        <xdr:cNvPr id="33" name="Retângulo 32">
          <a:extLst>
            <a:ext uri="{FF2B5EF4-FFF2-40B4-BE49-F238E27FC236}">
              <a16:creationId xmlns:a16="http://schemas.microsoft.com/office/drawing/2014/main" xmlns="" id="{00000000-0008-0000-1300-000021000000}"/>
            </a:ext>
          </a:extLst>
        </xdr:cNvPr>
        <xdr:cNvSpPr/>
      </xdr:nvSpPr>
      <xdr:spPr>
        <a:xfrm>
          <a:off x="2428875" y="876300"/>
          <a:ext cx="135195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Importar Orçamento</a:t>
          </a:r>
        </a:p>
      </xdr:txBody>
    </xdr:sp>
    <xdr:clientData fPrintsWithSheet="0"/>
  </xdr:twoCellAnchor>
  <xdr:twoCellAnchor editAs="absolute">
    <xdr:from>
      <xdr:col>1</xdr:col>
      <xdr:colOff>12111</xdr:colOff>
      <xdr:row>1</xdr:row>
      <xdr:rowOff>19050</xdr:rowOff>
    </xdr:from>
    <xdr:to>
      <xdr:col>8</xdr:col>
      <xdr:colOff>191886</xdr:colOff>
      <xdr:row>4</xdr:row>
      <xdr:rowOff>64668</xdr:rowOff>
    </xdr:to>
    <xdr:pic>
      <xdr:nvPicPr>
        <xdr:cNvPr id="34" name="Imagem 33">
          <a:extLst>
            <a:ext uri="{FF2B5EF4-FFF2-40B4-BE49-F238E27FC236}">
              <a16:creationId xmlns:a16="http://schemas.microsoft.com/office/drawing/2014/main" xmlns="" id="{00000000-0008-0000-1300-00002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126411" y="133350"/>
          <a:ext cx="1980000" cy="617118"/>
        </a:xfrm>
        <a:prstGeom prst="rect">
          <a:avLst/>
        </a:prstGeom>
      </xdr:spPr>
    </xdr:pic>
    <xdr:clientData/>
  </xdr:twoCellAnchor>
  <xdr:twoCellAnchor editAs="absolute">
    <xdr:from>
      <xdr:col>0</xdr:col>
      <xdr:colOff>104775</xdr:colOff>
      <xdr:row>5</xdr:row>
      <xdr:rowOff>0</xdr:rowOff>
    </xdr:from>
    <xdr:to>
      <xdr:col>9</xdr:col>
      <xdr:colOff>17625</xdr:colOff>
      <xdr:row>6</xdr:row>
      <xdr:rowOff>61500</xdr:rowOff>
    </xdr:to>
    <xdr:grpSp>
      <xdr:nvGrpSpPr>
        <xdr:cNvPr id="35" name="Agrupar 2">
          <a:extLst>
            <a:ext uri="{FF2B5EF4-FFF2-40B4-BE49-F238E27FC236}">
              <a16:creationId xmlns:a16="http://schemas.microsoft.com/office/drawing/2014/main" xmlns="" id="{00000000-0008-0000-1300-000023000000}"/>
            </a:ext>
          </a:extLst>
        </xdr:cNvPr>
        <xdr:cNvGrpSpPr/>
      </xdr:nvGrpSpPr>
      <xdr:grpSpPr>
        <a:xfrm>
          <a:off x="102870" y="838200"/>
          <a:ext cx="2166465" cy="238665"/>
          <a:chOff x="106950" y="876300"/>
          <a:chExt cx="2408400" cy="252000"/>
        </a:xfrm>
      </xdr:grpSpPr>
      <xdr:sp macro="" textlink="">
        <xdr:nvSpPr>
          <xdr:cNvPr id="36" name="Retângulo de cantos arredondados 3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xmlns="" id="{00000000-0008-0000-1300-000024000000}"/>
              </a:ext>
            </a:extLst>
          </xdr:cNvPr>
          <xdr:cNvSpPr/>
        </xdr:nvSpPr>
        <xdr:spPr>
          <a:xfrm>
            <a:off x="106950" y="876300"/>
            <a:ext cx="2408400" cy="252000"/>
          </a:xfrm>
          <a:prstGeom prst="roundRect">
            <a:avLst/>
          </a:prstGeom>
          <a:solidFill>
            <a:srgbClr val="FF0000"/>
          </a:solidFill>
          <a:ln w="9525">
            <a:solidFill>
              <a:schemeClr val="bg1"/>
            </a:solidFill>
          </a:ln>
          <a:scene3d>
            <a:camera prst="orthographicFront"/>
            <a:lightRig rig="threePt" dir="t"/>
          </a:scene3d>
          <a:sp3d>
            <a:bevelT w="38100" h="25400"/>
            <a:bevelB w="38100" h="254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1200" b="1">
                <a:ln>
                  <a:noFill/>
                </a:ln>
                <a:solidFill>
                  <a:schemeClr val="bg1"/>
                </a:solidFill>
              </a:rPr>
              <a:t>MENU INICIAL </a:t>
            </a:r>
          </a:p>
        </xdr:txBody>
      </xdr:sp>
      <xdr:sp macro="" textlink="">
        <xdr:nvSpPr>
          <xdr:cNvPr id="37" name="Seta para a esquerda 37">
            <a:extLst>
              <a:ext uri="{FF2B5EF4-FFF2-40B4-BE49-F238E27FC236}">
                <a16:creationId xmlns:a16="http://schemas.microsoft.com/office/drawing/2014/main" xmlns="" id="{00000000-0008-0000-1300-000025000000}"/>
              </a:ext>
            </a:extLst>
          </xdr:cNvPr>
          <xdr:cNvSpPr/>
        </xdr:nvSpPr>
        <xdr:spPr>
          <a:xfrm>
            <a:off x="169633" y="914400"/>
            <a:ext cx="218945" cy="180000"/>
          </a:xfrm>
          <a:prstGeom prst="leftArrow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pt-BR" sz="1100">
              <a:ln>
                <a:solidFill>
                  <a:schemeClr val="bg1"/>
                </a:solidFill>
              </a:ln>
            </a:endParaRPr>
          </a:p>
        </xdr:txBody>
      </xdr:sp>
    </xdr:grpSp>
    <xdr:clientData/>
  </xdr:twoCellAnchor>
  <xdr:twoCellAnchor editAs="absolute">
    <xdr:from>
      <xdr:col>1</xdr:col>
      <xdr:colOff>9525</xdr:colOff>
      <xdr:row>47</xdr:row>
      <xdr:rowOff>0</xdr:rowOff>
    </xdr:from>
    <xdr:to>
      <xdr:col>9</xdr:col>
      <xdr:colOff>17125</xdr:colOff>
      <xdr:row>48</xdr:row>
      <xdr:rowOff>97500</xdr:rowOff>
    </xdr:to>
    <xdr:sp macro="" textlink="">
      <xdr:nvSpPr>
        <xdr:cNvPr id="38" name="Retângulo 37">
          <a:extLst>
            <a:ext uri="{FF2B5EF4-FFF2-40B4-BE49-F238E27FC236}">
              <a16:creationId xmlns:a16="http://schemas.microsoft.com/office/drawing/2014/main" xmlns="" id="{00000000-0008-0000-1300-000026000000}"/>
            </a:ext>
          </a:extLst>
        </xdr:cNvPr>
        <xdr:cNvSpPr/>
      </xdr:nvSpPr>
      <xdr:spPr>
        <a:xfrm>
          <a:off x="123825" y="887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1. PROJETO</a:t>
          </a:r>
        </a:p>
      </xdr:txBody>
    </xdr:sp>
    <xdr:clientData/>
  </xdr:twoCellAnchor>
  <xdr:twoCellAnchor editAs="absolute">
    <xdr:from>
      <xdr:col>1</xdr:col>
      <xdr:colOff>9525</xdr:colOff>
      <xdr:row>49</xdr:row>
      <xdr:rowOff>0</xdr:rowOff>
    </xdr:from>
    <xdr:to>
      <xdr:col>9</xdr:col>
      <xdr:colOff>17126</xdr:colOff>
      <xdr:row>50</xdr:row>
      <xdr:rowOff>61500</xdr:rowOff>
    </xdr:to>
    <xdr:sp macro="" textlink="">
      <xdr:nvSpPr>
        <xdr:cNvPr id="3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300-000027000000}"/>
            </a:ext>
          </a:extLst>
        </xdr:cNvPr>
        <xdr:cNvSpPr/>
      </xdr:nvSpPr>
      <xdr:spPr>
        <a:xfrm>
          <a:off x="123825" y="9258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1.1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</a:t>
          </a:r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DADOS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DO PROJETO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51</xdr:row>
      <xdr:rowOff>0</xdr:rowOff>
    </xdr:from>
    <xdr:to>
      <xdr:col>9</xdr:col>
      <xdr:colOff>17126</xdr:colOff>
      <xdr:row>52</xdr:row>
      <xdr:rowOff>61500</xdr:rowOff>
    </xdr:to>
    <xdr:sp macro="" textlink="">
      <xdr:nvSpPr>
        <xdr:cNvPr id="40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300-000028000000}"/>
            </a:ext>
          </a:extLst>
        </xdr:cNvPr>
        <xdr:cNvSpPr/>
      </xdr:nvSpPr>
      <xdr:spPr>
        <a:xfrm>
          <a:off x="123825" y="9639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1.2. BDI</a:t>
          </a:r>
        </a:p>
      </xdr:txBody>
    </xdr:sp>
    <xdr:clientData/>
  </xdr:twoCellAnchor>
  <xdr:twoCellAnchor editAs="absolute">
    <xdr:from>
      <xdr:col>1</xdr:col>
      <xdr:colOff>9525</xdr:colOff>
      <xdr:row>53</xdr:row>
      <xdr:rowOff>0</xdr:rowOff>
    </xdr:from>
    <xdr:to>
      <xdr:col>9</xdr:col>
      <xdr:colOff>17126</xdr:colOff>
      <xdr:row>54</xdr:row>
      <xdr:rowOff>61500</xdr:rowOff>
    </xdr:to>
    <xdr:sp macro="" textlink="">
      <xdr:nvSpPr>
        <xdr:cNvPr id="4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300-000029000000}"/>
            </a:ext>
          </a:extLst>
        </xdr:cNvPr>
        <xdr:cNvSpPr/>
      </xdr:nvSpPr>
      <xdr:spPr>
        <a:xfrm>
          <a:off x="123825" y="10020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1.3.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COTAÇÕES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55</xdr:row>
      <xdr:rowOff>0</xdr:rowOff>
    </xdr:from>
    <xdr:to>
      <xdr:col>9</xdr:col>
      <xdr:colOff>17126</xdr:colOff>
      <xdr:row>56</xdr:row>
      <xdr:rowOff>61500</xdr:rowOff>
    </xdr:to>
    <xdr:sp macro="" textlink="">
      <xdr:nvSpPr>
        <xdr:cNvPr id="42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300-00002A000000}"/>
            </a:ext>
          </a:extLst>
        </xdr:cNvPr>
        <xdr:cNvSpPr/>
      </xdr:nvSpPr>
      <xdr:spPr>
        <a:xfrm>
          <a:off x="123825" y="10401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1.4.  COMPOSIÇÕES</a:t>
          </a:r>
        </a:p>
      </xdr:txBody>
    </xdr:sp>
    <xdr:clientData/>
  </xdr:twoCellAnchor>
  <xdr:twoCellAnchor editAs="absolute">
    <xdr:from>
      <xdr:col>1</xdr:col>
      <xdr:colOff>9525</xdr:colOff>
      <xdr:row>57</xdr:row>
      <xdr:rowOff>0</xdr:rowOff>
    </xdr:from>
    <xdr:to>
      <xdr:col>9</xdr:col>
      <xdr:colOff>17126</xdr:colOff>
      <xdr:row>58</xdr:row>
      <xdr:rowOff>61500</xdr:rowOff>
    </xdr:to>
    <xdr:sp macro="" textlink="">
      <xdr:nvSpPr>
        <xdr:cNvPr id="4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300-00002B000000}"/>
            </a:ext>
          </a:extLst>
        </xdr:cNvPr>
        <xdr:cNvSpPr/>
      </xdr:nvSpPr>
      <xdr:spPr>
        <a:xfrm>
          <a:off x="123825" y="10782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1.5. ORÇAMENTO</a:t>
          </a:r>
        </a:p>
      </xdr:txBody>
    </xdr:sp>
    <xdr:clientData/>
  </xdr:twoCellAnchor>
  <xdr:twoCellAnchor editAs="absolute">
    <xdr:from>
      <xdr:col>1</xdr:col>
      <xdr:colOff>9525</xdr:colOff>
      <xdr:row>59</xdr:row>
      <xdr:rowOff>0</xdr:rowOff>
    </xdr:from>
    <xdr:to>
      <xdr:col>9</xdr:col>
      <xdr:colOff>17126</xdr:colOff>
      <xdr:row>60</xdr:row>
      <xdr:rowOff>61500</xdr:rowOff>
    </xdr:to>
    <xdr:sp macro="" textlink="">
      <xdr:nvSpPr>
        <xdr:cNvPr id="4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300-00002C000000}"/>
            </a:ext>
          </a:extLst>
        </xdr:cNvPr>
        <xdr:cNvSpPr/>
      </xdr:nvSpPr>
      <xdr:spPr>
        <a:xfrm>
          <a:off x="123825" y="11163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1.6. MEMÓRIA DE CÁLCULO</a:t>
          </a:r>
        </a:p>
      </xdr:txBody>
    </xdr:sp>
    <xdr:clientData/>
  </xdr:twoCellAnchor>
  <xdr:twoCellAnchor editAs="absolute">
    <xdr:from>
      <xdr:col>1</xdr:col>
      <xdr:colOff>9525</xdr:colOff>
      <xdr:row>61</xdr:row>
      <xdr:rowOff>0</xdr:rowOff>
    </xdr:from>
    <xdr:to>
      <xdr:col>9</xdr:col>
      <xdr:colOff>17126</xdr:colOff>
      <xdr:row>62</xdr:row>
      <xdr:rowOff>61500</xdr:rowOff>
    </xdr:to>
    <xdr:sp macro="" textlink="">
      <xdr:nvSpPr>
        <xdr:cNvPr id="4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300-00002D000000}"/>
            </a:ext>
          </a:extLst>
        </xdr:cNvPr>
        <xdr:cNvSpPr/>
      </xdr:nvSpPr>
      <xdr:spPr>
        <a:xfrm>
          <a:off x="123825" y="11544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1.7. CRONOGRAMA</a:t>
          </a:r>
        </a:p>
      </xdr:txBody>
    </xdr:sp>
    <xdr:clientData/>
  </xdr:twoCellAnchor>
  <xdr:twoCellAnchor editAs="absolute">
    <xdr:from>
      <xdr:col>1</xdr:col>
      <xdr:colOff>9525</xdr:colOff>
      <xdr:row>63</xdr:row>
      <xdr:rowOff>0</xdr:rowOff>
    </xdr:from>
    <xdr:to>
      <xdr:col>9</xdr:col>
      <xdr:colOff>17126</xdr:colOff>
      <xdr:row>64</xdr:row>
      <xdr:rowOff>61500</xdr:rowOff>
    </xdr:to>
    <xdr:sp macro="" textlink="">
      <xdr:nvSpPr>
        <xdr:cNvPr id="4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300-00002E000000}"/>
            </a:ext>
          </a:extLst>
        </xdr:cNvPr>
        <xdr:cNvSpPr/>
      </xdr:nvSpPr>
      <xdr:spPr>
        <a:xfrm>
          <a:off x="123825" y="11925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1.8. LOCALIZAÇÃO</a:t>
          </a:r>
        </a:p>
      </xdr:txBody>
    </xdr:sp>
    <xdr:clientData/>
  </xdr:twoCellAnchor>
  <xdr:twoCellAnchor editAs="absolute">
    <xdr:from>
      <xdr:col>1</xdr:col>
      <xdr:colOff>9525</xdr:colOff>
      <xdr:row>65</xdr:row>
      <xdr:rowOff>0</xdr:rowOff>
    </xdr:from>
    <xdr:to>
      <xdr:col>9</xdr:col>
      <xdr:colOff>17126</xdr:colOff>
      <xdr:row>66</xdr:row>
      <xdr:rowOff>61500</xdr:rowOff>
    </xdr:to>
    <xdr:sp macro="" textlink="">
      <xdr:nvSpPr>
        <xdr:cNvPr id="4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300-00002F000000}"/>
            </a:ext>
          </a:extLst>
        </xdr:cNvPr>
        <xdr:cNvSpPr/>
      </xdr:nvSpPr>
      <xdr:spPr>
        <a:xfrm>
          <a:off x="123825" y="12306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1.9. IMPRESSÃO DO PROJETO</a:t>
          </a:r>
        </a:p>
      </xdr:txBody>
    </xdr:sp>
    <xdr:clientData/>
  </xdr:twoCellAnchor>
  <xdr:twoCellAnchor editAs="absolute">
    <xdr:from>
      <xdr:col>1</xdr:col>
      <xdr:colOff>9525</xdr:colOff>
      <xdr:row>7</xdr:row>
      <xdr:rowOff>0</xdr:rowOff>
    </xdr:from>
    <xdr:to>
      <xdr:col>9</xdr:col>
      <xdr:colOff>17125</xdr:colOff>
      <xdr:row>8</xdr:row>
      <xdr:rowOff>97500</xdr:rowOff>
    </xdr:to>
    <xdr:sp macro="" textlink="">
      <xdr:nvSpPr>
        <xdr:cNvPr id="48" name="Retângulo 47">
          <a:extLst>
            <a:ext uri="{FF2B5EF4-FFF2-40B4-BE49-F238E27FC236}">
              <a16:creationId xmlns:a16="http://schemas.microsoft.com/office/drawing/2014/main" xmlns="" id="{00000000-0008-0000-1300-000030000000}"/>
            </a:ext>
          </a:extLst>
        </xdr:cNvPr>
        <xdr:cNvSpPr/>
      </xdr:nvSpPr>
      <xdr:spPr>
        <a:xfrm>
          <a:off x="123825" y="125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3.</a:t>
          </a:r>
          <a:r>
            <a:rPr lang="pt-BR" sz="1400" b="1" baseline="0">
              <a:ln>
                <a:noFill/>
              </a:ln>
              <a:solidFill>
                <a:sysClr val="windowText" lastClr="000000"/>
              </a:solidFill>
              <a:effectLst/>
            </a:rPr>
            <a:t> </a:t>
          </a:r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MEDIÇÃO</a:t>
          </a:r>
        </a:p>
      </xdr:txBody>
    </xdr:sp>
    <xdr:clientData/>
  </xdr:twoCellAnchor>
  <xdr:twoCellAnchor editAs="absolute">
    <xdr:from>
      <xdr:col>1</xdr:col>
      <xdr:colOff>9525</xdr:colOff>
      <xdr:row>9</xdr:row>
      <xdr:rowOff>0</xdr:rowOff>
    </xdr:from>
    <xdr:to>
      <xdr:col>9</xdr:col>
      <xdr:colOff>17126</xdr:colOff>
      <xdr:row>10</xdr:row>
      <xdr:rowOff>61500</xdr:rowOff>
    </xdr:to>
    <xdr:sp macro="" textlink="">
      <xdr:nvSpPr>
        <xdr:cNvPr id="49" name="Retângulo de cantos arredondados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1300-000031000000}"/>
            </a:ext>
          </a:extLst>
        </xdr:cNvPr>
        <xdr:cNvSpPr/>
      </xdr:nvSpPr>
      <xdr:spPr>
        <a:xfrm>
          <a:off x="123825" y="163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3.1. 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DA MEDIÇÃO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11</xdr:row>
      <xdr:rowOff>0</xdr:rowOff>
    </xdr:from>
    <xdr:to>
      <xdr:col>9</xdr:col>
      <xdr:colOff>17126</xdr:colOff>
      <xdr:row>12</xdr:row>
      <xdr:rowOff>61500</xdr:rowOff>
    </xdr:to>
    <xdr:sp macro="" textlink="">
      <xdr:nvSpPr>
        <xdr:cNvPr id="50" name="Retângulo de cantos arredondados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1300-000032000000}"/>
            </a:ext>
          </a:extLst>
        </xdr:cNvPr>
        <xdr:cNvSpPr/>
      </xdr:nvSpPr>
      <xdr:spPr>
        <a:xfrm>
          <a:off x="123825" y="201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3.2. MEDIÇÃO</a:t>
          </a:r>
        </a:p>
      </xdr:txBody>
    </xdr:sp>
    <xdr:clientData/>
  </xdr:twoCellAnchor>
  <xdr:twoCellAnchor editAs="absolute">
    <xdr:from>
      <xdr:col>1</xdr:col>
      <xdr:colOff>9525</xdr:colOff>
      <xdr:row>13</xdr:row>
      <xdr:rowOff>0</xdr:rowOff>
    </xdr:from>
    <xdr:to>
      <xdr:col>9</xdr:col>
      <xdr:colOff>17126</xdr:colOff>
      <xdr:row>14</xdr:row>
      <xdr:rowOff>61500</xdr:rowOff>
    </xdr:to>
    <xdr:sp macro="" textlink="">
      <xdr:nvSpPr>
        <xdr:cNvPr id="51" name="Retângulo de cantos arredondados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1300-000033000000}"/>
            </a:ext>
          </a:extLst>
        </xdr:cNvPr>
        <xdr:cNvSpPr/>
      </xdr:nvSpPr>
      <xdr:spPr>
        <a:xfrm>
          <a:off x="123825" y="2400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3.3. LOCALIZAÇÃO</a:t>
          </a:r>
        </a:p>
      </xdr:txBody>
    </xdr:sp>
    <xdr:clientData/>
  </xdr:twoCellAnchor>
  <xdr:twoCellAnchor editAs="absolute">
    <xdr:from>
      <xdr:col>1</xdr:col>
      <xdr:colOff>9525</xdr:colOff>
      <xdr:row>15</xdr:row>
      <xdr:rowOff>0</xdr:rowOff>
    </xdr:from>
    <xdr:to>
      <xdr:col>9</xdr:col>
      <xdr:colOff>17126</xdr:colOff>
      <xdr:row>16</xdr:row>
      <xdr:rowOff>61500</xdr:rowOff>
    </xdr:to>
    <xdr:sp macro="[0]!ImprimirMedicao" textlink="">
      <xdr:nvSpPr>
        <xdr:cNvPr id="52" name="Retângulo de cantos arredondados 10">
          <a:extLst>
            <a:ext uri="{FF2B5EF4-FFF2-40B4-BE49-F238E27FC236}">
              <a16:creationId xmlns:a16="http://schemas.microsoft.com/office/drawing/2014/main" xmlns="" id="{00000000-0008-0000-1300-000034000000}"/>
            </a:ext>
          </a:extLst>
        </xdr:cNvPr>
        <xdr:cNvSpPr/>
      </xdr:nvSpPr>
      <xdr:spPr>
        <a:xfrm>
          <a:off x="123825" y="2781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3.4. IMPRESSÃO DA MEDIÇÃO</a:t>
          </a:r>
        </a:p>
      </xdr:txBody>
    </xdr:sp>
    <xdr:clientData/>
  </xdr:twoCellAnchor>
  <xdr:twoCellAnchor editAs="absolute">
    <xdr:from>
      <xdr:col>1</xdr:col>
      <xdr:colOff>9525</xdr:colOff>
      <xdr:row>17</xdr:row>
      <xdr:rowOff>0</xdr:rowOff>
    </xdr:from>
    <xdr:to>
      <xdr:col>9</xdr:col>
      <xdr:colOff>17125</xdr:colOff>
      <xdr:row>18</xdr:row>
      <xdr:rowOff>97500</xdr:rowOff>
    </xdr:to>
    <xdr:sp macro="" textlink="">
      <xdr:nvSpPr>
        <xdr:cNvPr id="53" name="Retângulo 52">
          <a:extLst>
            <a:ext uri="{FF2B5EF4-FFF2-40B4-BE49-F238E27FC236}">
              <a16:creationId xmlns:a16="http://schemas.microsoft.com/office/drawing/2014/main" xmlns="" id="{00000000-0008-0000-1300-000035000000}"/>
            </a:ext>
          </a:extLst>
        </xdr:cNvPr>
        <xdr:cNvSpPr/>
      </xdr:nvSpPr>
      <xdr:spPr>
        <a:xfrm>
          <a:off x="123825" y="3162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4. ADITIVO</a:t>
          </a:r>
        </a:p>
      </xdr:txBody>
    </xdr:sp>
    <xdr:clientData/>
  </xdr:twoCellAnchor>
  <xdr:twoCellAnchor editAs="absolute">
    <xdr:from>
      <xdr:col>1</xdr:col>
      <xdr:colOff>9525</xdr:colOff>
      <xdr:row>19</xdr:row>
      <xdr:rowOff>0</xdr:rowOff>
    </xdr:from>
    <xdr:to>
      <xdr:col>9</xdr:col>
      <xdr:colOff>17126</xdr:colOff>
      <xdr:row>20</xdr:row>
      <xdr:rowOff>61500</xdr:rowOff>
    </xdr:to>
    <xdr:sp macro="" textlink="">
      <xdr:nvSpPr>
        <xdr:cNvPr id="54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1300-000036000000}"/>
            </a:ext>
          </a:extLst>
        </xdr:cNvPr>
        <xdr:cNvSpPr/>
      </xdr:nvSpPr>
      <xdr:spPr>
        <a:xfrm>
          <a:off x="123825" y="3543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4.1. 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DO ADITIVO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21</xdr:row>
      <xdr:rowOff>0</xdr:rowOff>
    </xdr:from>
    <xdr:to>
      <xdr:col>9</xdr:col>
      <xdr:colOff>17126</xdr:colOff>
      <xdr:row>22</xdr:row>
      <xdr:rowOff>61500</xdr:rowOff>
    </xdr:to>
    <xdr:sp macro="" textlink="">
      <xdr:nvSpPr>
        <xdr:cNvPr id="55" name="Retângulo de cantos arredondados 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00000000-0008-0000-1300-000037000000}"/>
            </a:ext>
          </a:extLst>
        </xdr:cNvPr>
        <xdr:cNvSpPr/>
      </xdr:nvSpPr>
      <xdr:spPr>
        <a:xfrm>
          <a:off x="123825" y="3924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4.2. COTAÇÕES</a:t>
          </a:r>
        </a:p>
      </xdr:txBody>
    </xdr:sp>
    <xdr:clientData/>
  </xdr:twoCellAnchor>
  <xdr:twoCellAnchor editAs="absolute">
    <xdr:from>
      <xdr:col>1</xdr:col>
      <xdr:colOff>9525</xdr:colOff>
      <xdr:row>23</xdr:row>
      <xdr:rowOff>0</xdr:rowOff>
    </xdr:from>
    <xdr:to>
      <xdr:col>9</xdr:col>
      <xdr:colOff>17126</xdr:colOff>
      <xdr:row>24</xdr:row>
      <xdr:rowOff>61500</xdr:rowOff>
    </xdr:to>
    <xdr:sp macro="" textlink="">
      <xdr:nvSpPr>
        <xdr:cNvPr id="56" name="Retângulo de cantos arredondados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00000000-0008-0000-1300-000038000000}"/>
            </a:ext>
          </a:extLst>
        </xdr:cNvPr>
        <xdr:cNvSpPr/>
      </xdr:nvSpPr>
      <xdr:spPr>
        <a:xfrm>
          <a:off x="123825" y="4305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4.3.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COMPOSIÇÕES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25</xdr:row>
      <xdr:rowOff>0</xdr:rowOff>
    </xdr:from>
    <xdr:to>
      <xdr:col>9</xdr:col>
      <xdr:colOff>17126</xdr:colOff>
      <xdr:row>26</xdr:row>
      <xdr:rowOff>61500</xdr:rowOff>
    </xdr:to>
    <xdr:sp macro="" textlink="">
      <xdr:nvSpPr>
        <xdr:cNvPr id="57" name="Retângulo de cantos arredondados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00000000-0008-0000-1300-000039000000}"/>
            </a:ext>
          </a:extLst>
        </xdr:cNvPr>
        <xdr:cNvSpPr/>
      </xdr:nvSpPr>
      <xdr:spPr>
        <a:xfrm>
          <a:off x="123825" y="4686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4.4.  ORÇAMENTO</a:t>
          </a:r>
        </a:p>
      </xdr:txBody>
    </xdr:sp>
    <xdr:clientData/>
  </xdr:twoCellAnchor>
  <xdr:twoCellAnchor editAs="absolute">
    <xdr:from>
      <xdr:col>1</xdr:col>
      <xdr:colOff>9525</xdr:colOff>
      <xdr:row>27</xdr:row>
      <xdr:rowOff>0</xdr:rowOff>
    </xdr:from>
    <xdr:to>
      <xdr:col>9</xdr:col>
      <xdr:colOff>17126</xdr:colOff>
      <xdr:row>28</xdr:row>
      <xdr:rowOff>61500</xdr:rowOff>
    </xdr:to>
    <xdr:sp macro="" textlink="">
      <xdr:nvSpPr>
        <xdr:cNvPr id="58" name="Retângulo de cantos arredondados 10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xmlns="" id="{00000000-0008-0000-1300-00003A000000}"/>
            </a:ext>
          </a:extLst>
        </xdr:cNvPr>
        <xdr:cNvSpPr/>
      </xdr:nvSpPr>
      <xdr:spPr>
        <a:xfrm>
          <a:off x="123825" y="5067300"/>
          <a:ext cx="2065001" cy="252000"/>
        </a:xfrm>
        <a:prstGeom prst="roundRect">
          <a:avLst/>
        </a:prstGeom>
        <a:solidFill>
          <a:srgbClr val="0000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4.5. MEMÓRIA DE CÁLCULO</a:t>
          </a:r>
        </a:p>
      </xdr:txBody>
    </xdr:sp>
    <xdr:clientData/>
  </xdr:twoCellAnchor>
  <xdr:twoCellAnchor editAs="absolute">
    <xdr:from>
      <xdr:col>1</xdr:col>
      <xdr:colOff>9525</xdr:colOff>
      <xdr:row>29</xdr:row>
      <xdr:rowOff>0</xdr:rowOff>
    </xdr:from>
    <xdr:to>
      <xdr:col>9</xdr:col>
      <xdr:colOff>17126</xdr:colOff>
      <xdr:row>30</xdr:row>
      <xdr:rowOff>61500</xdr:rowOff>
    </xdr:to>
    <xdr:sp macro="" textlink="">
      <xdr:nvSpPr>
        <xdr:cNvPr id="59" name="Retângulo de cantos arredondados 10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xmlns="" id="{00000000-0008-0000-1300-00003B000000}"/>
            </a:ext>
          </a:extLst>
        </xdr:cNvPr>
        <xdr:cNvSpPr/>
      </xdr:nvSpPr>
      <xdr:spPr>
        <a:xfrm>
          <a:off x="123825" y="544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4.6. CRONOGRAMA</a:t>
          </a:r>
        </a:p>
      </xdr:txBody>
    </xdr:sp>
    <xdr:clientData/>
  </xdr:twoCellAnchor>
  <xdr:twoCellAnchor editAs="absolute">
    <xdr:from>
      <xdr:col>1</xdr:col>
      <xdr:colOff>9525</xdr:colOff>
      <xdr:row>31</xdr:row>
      <xdr:rowOff>0</xdr:rowOff>
    </xdr:from>
    <xdr:to>
      <xdr:col>9</xdr:col>
      <xdr:colOff>17126</xdr:colOff>
      <xdr:row>32</xdr:row>
      <xdr:rowOff>61500</xdr:rowOff>
    </xdr:to>
    <xdr:sp macro="" textlink="">
      <xdr:nvSpPr>
        <xdr:cNvPr id="60" name="Retângulo de cantos arredondados 10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xmlns="" id="{00000000-0008-0000-1300-00003C000000}"/>
            </a:ext>
          </a:extLst>
        </xdr:cNvPr>
        <xdr:cNvSpPr/>
      </xdr:nvSpPr>
      <xdr:spPr>
        <a:xfrm>
          <a:off x="123825" y="582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4.7. LOCALIZAÇÃO</a:t>
          </a:r>
        </a:p>
      </xdr:txBody>
    </xdr:sp>
    <xdr:clientData/>
  </xdr:twoCellAnchor>
  <xdr:twoCellAnchor editAs="absolute">
    <xdr:from>
      <xdr:col>1</xdr:col>
      <xdr:colOff>9525</xdr:colOff>
      <xdr:row>33</xdr:row>
      <xdr:rowOff>0</xdr:rowOff>
    </xdr:from>
    <xdr:to>
      <xdr:col>9</xdr:col>
      <xdr:colOff>17126</xdr:colOff>
      <xdr:row>34</xdr:row>
      <xdr:rowOff>61500</xdr:rowOff>
    </xdr:to>
    <xdr:sp macro="[0]!ImprimirAditivo" textlink="">
      <xdr:nvSpPr>
        <xdr:cNvPr id="61" name="Retângulo de cantos arredondados 10">
          <a:extLst>
            <a:ext uri="{FF2B5EF4-FFF2-40B4-BE49-F238E27FC236}">
              <a16:creationId xmlns:a16="http://schemas.microsoft.com/office/drawing/2014/main" xmlns="" id="{00000000-0008-0000-1300-00003D000000}"/>
            </a:ext>
          </a:extLst>
        </xdr:cNvPr>
        <xdr:cNvSpPr/>
      </xdr:nvSpPr>
      <xdr:spPr>
        <a:xfrm>
          <a:off x="123825" y="6210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4.8. IMPRESSÃO DO ADITIVO</a:t>
          </a:r>
        </a:p>
      </xdr:txBody>
    </xdr:sp>
    <xdr:clientData/>
  </xdr:twoCellAnchor>
  <xdr:twoCellAnchor editAs="absolute">
    <xdr:from>
      <xdr:col>1</xdr:col>
      <xdr:colOff>9525</xdr:colOff>
      <xdr:row>35</xdr:row>
      <xdr:rowOff>0</xdr:rowOff>
    </xdr:from>
    <xdr:to>
      <xdr:col>9</xdr:col>
      <xdr:colOff>17125</xdr:colOff>
      <xdr:row>36</xdr:row>
      <xdr:rowOff>97500</xdr:rowOff>
    </xdr:to>
    <xdr:sp macro="" textlink="">
      <xdr:nvSpPr>
        <xdr:cNvPr id="62" name="Retângulo 61">
          <a:extLst>
            <a:ext uri="{FF2B5EF4-FFF2-40B4-BE49-F238E27FC236}">
              <a16:creationId xmlns:a16="http://schemas.microsoft.com/office/drawing/2014/main" xmlns="" id="{00000000-0008-0000-1300-00003E000000}"/>
            </a:ext>
          </a:extLst>
        </xdr:cNvPr>
        <xdr:cNvSpPr/>
      </xdr:nvSpPr>
      <xdr:spPr>
        <a:xfrm>
          <a:off x="123825" y="6591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2. LICITAÇÃO</a:t>
          </a:r>
        </a:p>
      </xdr:txBody>
    </xdr:sp>
    <xdr:clientData/>
  </xdr:twoCellAnchor>
  <xdr:twoCellAnchor editAs="absolute">
    <xdr:from>
      <xdr:col>1</xdr:col>
      <xdr:colOff>9525</xdr:colOff>
      <xdr:row>37</xdr:row>
      <xdr:rowOff>0</xdr:rowOff>
    </xdr:from>
    <xdr:to>
      <xdr:col>9</xdr:col>
      <xdr:colOff>17126</xdr:colOff>
      <xdr:row>38</xdr:row>
      <xdr:rowOff>61500</xdr:rowOff>
    </xdr:to>
    <xdr:sp macro="" textlink="">
      <xdr:nvSpPr>
        <xdr:cNvPr id="6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300-00003F000000}"/>
            </a:ext>
          </a:extLst>
        </xdr:cNvPr>
        <xdr:cNvSpPr/>
      </xdr:nvSpPr>
      <xdr:spPr>
        <a:xfrm>
          <a:off x="123825" y="697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2.1. DADOS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DA LICITAÇÃO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39</xdr:row>
      <xdr:rowOff>0</xdr:rowOff>
    </xdr:from>
    <xdr:to>
      <xdr:col>9</xdr:col>
      <xdr:colOff>17126</xdr:colOff>
      <xdr:row>40</xdr:row>
      <xdr:rowOff>61500</xdr:rowOff>
    </xdr:to>
    <xdr:sp macro="" textlink="">
      <xdr:nvSpPr>
        <xdr:cNvPr id="6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300-000040000000}"/>
            </a:ext>
          </a:extLst>
        </xdr:cNvPr>
        <xdr:cNvSpPr/>
      </xdr:nvSpPr>
      <xdr:spPr>
        <a:xfrm>
          <a:off x="123825" y="7353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2.2. ORÇAMENTO</a:t>
          </a:r>
        </a:p>
      </xdr:txBody>
    </xdr:sp>
    <xdr:clientData/>
  </xdr:twoCellAnchor>
  <xdr:twoCellAnchor editAs="absolute">
    <xdr:from>
      <xdr:col>1</xdr:col>
      <xdr:colOff>9525</xdr:colOff>
      <xdr:row>41</xdr:row>
      <xdr:rowOff>0</xdr:rowOff>
    </xdr:from>
    <xdr:to>
      <xdr:col>9</xdr:col>
      <xdr:colOff>17126</xdr:colOff>
      <xdr:row>42</xdr:row>
      <xdr:rowOff>61500</xdr:rowOff>
    </xdr:to>
    <xdr:sp macro="" textlink="">
      <xdr:nvSpPr>
        <xdr:cNvPr id="6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300-000041000000}"/>
            </a:ext>
          </a:extLst>
        </xdr:cNvPr>
        <xdr:cNvSpPr/>
      </xdr:nvSpPr>
      <xdr:spPr>
        <a:xfrm>
          <a:off x="123825" y="773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2.3. CRONOGRAMA</a:t>
          </a:r>
        </a:p>
      </xdr:txBody>
    </xdr:sp>
    <xdr:clientData/>
  </xdr:twoCellAnchor>
  <xdr:twoCellAnchor editAs="absolute">
    <xdr:from>
      <xdr:col>1</xdr:col>
      <xdr:colOff>9525</xdr:colOff>
      <xdr:row>43</xdr:row>
      <xdr:rowOff>0</xdr:rowOff>
    </xdr:from>
    <xdr:to>
      <xdr:col>9</xdr:col>
      <xdr:colOff>17126</xdr:colOff>
      <xdr:row>44</xdr:row>
      <xdr:rowOff>61500</xdr:rowOff>
    </xdr:to>
    <xdr:sp macro="" textlink="">
      <xdr:nvSpPr>
        <xdr:cNvPr id="6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300-000042000000}"/>
            </a:ext>
          </a:extLst>
        </xdr:cNvPr>
        <xdr:cNvSpPr/>
      </xdr:nvSpPr>
      <xdr:spPr>
        <a:xfrm>
          <a:off x="123825" y="811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2.4. LOCALIZAÇÃO</a:t>
          </a:r>
        </a:p>
      </xdr:txBody>
    </xdr:sp>
    <xdr:clientData/>
  </xdr:twoCellAnchor>
  <xdr:twoCellAnchor editAs="absolute">
    <xdr:from>
      <xdr:col>1</xdr:col>
      <xdr:colOff>9525</xdr:colOff>
      <xdr:row>45</xdr:row>
      <xdr:rowOff>0</xdr:rowOff>
    </xdr:from>
    <xdr:to>
      <xdr:col>9</xdr:col>
      <xdr:colOff>17126</xdr:colOff>
      <xdr:row>46</xdr:row>
      <xdr:rowOff>61500</xdr:rowOff>
    </xdr:to>
    <xdr:sp macro="" textlink="">
      <xdr:nvSpPr>
        <xdr:cNvPr id="6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300-000043000000}"/>
            </a:ext>
          </a:extLst>
        </xdr:cNvPr>
        <xdr:cNvSpPr/>
      </xdr:nvSpPr>
      <xdr:spPr>
        <a:xfrm>
          <a:off x="123825" y="849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2.5. IMPRESSÃO DA LICITAÇÃO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absolute">
    <xdr:from>
      <xdr:col>13</xdr:col>
      <xdr:colOff>438150</xdr:colOff>
      <xdr:row>5</xdr:row>
      <xdr:rowOff>0</xdr:rowOff>
    </xdr:from>
    <xdr:to>
      <xdr:col>13</xdr:col>
      <xdr:colOff>1885950</xdr:colOff>
      <xdr:row>6</xdr:row>
      <xdr:rowOff>61500</xdr:rowOff>
    </xdr:to>
    <xdr:sp macro="[0]!AddReferencia" textlink="">
      <xdr:nvSpPr>
        <xdr:cNvPr id="33" name="Retângulo 32">
          <a:extLst>
            <a:ext uri="{FF2B5EF4-FFF2-40B4-BE49-F238E27FC236}">
              <a16:creationId xmlns:a16="http://schemas.microsoft.com/office/drawing/2014/main" xmlns="" id="{00000000-0008-0000-1400-000021000000}"/>
            </a:ext>
          </a:extLst>
        </xdr:cNvPr>
        <xdr:cNvSpPr/>
      </xdr:nvSpPr>
      <xdr:spPr>
        <a:xfrm>
          <a:off x="4219575" y="876300"/>
          <a:ext cx="14478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Selecionar</a:t>
          </a:r>
          <a:r>
            <a:rPr lang="pt-BR" sz="900" b="1">
              <a:solidFill>
                <a:schemeClr val="bg1"/>
              </a:solidFill>
            </a:rPr>
            <a:t> </a:t>
          </a:r>
          <a:r>
            <a:rPr lang="pt-BR" sz="1000" b="1">
              <a:solidFill>
                <a:schemeClr val="bg1"/>
              </a:solidFill>
            </a:rPr>
            <a:t>Referências</a:t>
          </a:r>
        </a:p>
      </xdr:txBody>
    </xdr:sp>
    <xdr:clientData fPrintsWithSheet="0"/>
  </xdr:twoCellAnchor>
  <xdr:twoCellAnchor editAs="absolute">
    <xdr:from>
      <xdr:col>11</xdr:col>
      <xdr:colOff>19052</xdr:colOff>
      <xdr:row>5</xdr:row>
      <xdr:rowOff>0</xdr:rowOff>
    </xdr:from>
    <xdr:to>
      <xdr:col>13</xdr:col>
      <xdr:colOff>400050</xdr:colOff>
      <xdr:row>6</xdr:row>
      <xdr:rowOff>61500</xdr:rowOff>
    </xdr:to>
    <xdr:sp macro="[0]!ResgatarOrcamentoMedicao" textlink="">
      <xdr:nvSpPr>
        <xdr:cNvPr id="34" name="Retângulo 33">
          <a:extLst>
            <a:ext uri="{FF2B5EF4-FFF2-40B4-BE49-F238E27FC236}">
              <a16:creationId xmlns:a16="http://schemas.microsoft.com/office/drawing/2014/main" xmlns="" id="{00000000-0008-0000-1400-000022000000}"/>
            </a:ext>
          </a:extLst>
        </xdr:cNvPr>
        <xdr:cNvSpPr/>
      </xdr:nvSpPr>
      <xdr:spPr>
        <a:xfrm>
          <a:off x="2428877" y="876300"/>
          <a:ext cx="1752598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Resgatar</a:t>
          </a:r>
          <a:r>
            <a:rPr lang="pt-BR" sz="1000" b="1" baseline="0">
              <a:solidFill>
                <a:schemeClr val="bg1"/>
              </a:solidFill>
            </a:rPr>
            <a:t> Dados de Medição</a:t>
          </a:r>
          <a:endParaRPr lang="pt-BR" sz="1000" b="1">
            <a:solidFill>
              <a:schemeClr val="bg1"/>
            </a:solidFill>
          </a:endParaRPr>
        </a:p>
      </xdr:txBody>
    </xdr:sp>
    <xdr:clientData fPrintsWithSheet="0"/>
  </xdr:twoCellAnchor>
  <xdr:twoCellAnchor editAs="absolute">
    <xdr:from>
      <xdr:col>13</xdr:col>
      <xdr:colOff>1924050</xdr:colOff>
      <xdr:row>5</xdr:row>
      <xdr:rowOff>0</xdr:rowOff>
    </xdr:from>
    <xdr:to>
      <xdr:col>13</xdr:col>
      <xdr:colOff>3371850</xdr:colOff>
      <xdr:row>6</xdr:row>
      <xdr:rowOff>61500</xdr:rowOff>
    </xdr:to>
    <xdr:sp macro="[0]!MontarItensOrcamentoAditivo" textlink="">
      <xdr:nvSpPr>
        <xdr:cNvPr id="35" name="Retângulo 34">
          <a:extLst>
            <a:ext uri="{FF2B5EF4-FFF2-40B4-BE49-F238E27FC236}">
              <a16:creationId xmlns:a16="http://schemas.microsoft.com/office/drawing/2014/main" xmlns="" id="{00000000-0008-0000-1400-000023000000}"/>
            </a:ext>
          </a:extLst>
        </xdr:cNvPr>
        <xdr:cNvSpPr/>
      </xdr:nvSpPr>
      <xdr:spPr>
        <a:xfrm>
          <a:off x="5705475" y="876300"/>
          <a:ext cx="14478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Adicionar Novos Itens</a:t>
          </a:r>
        </a:p>
      </xdr:txBody>
    </xdr:sp>
    <xdr:clientData fPrintsWithSheet="0"/>
  </xdr:twoCellAnchor>
  <xdr:twoCellAnchor editAs="absolute">
    <xdr:from>
      <xdr:col>13</xdr:col>
      <xdr:colOff>3409950</xdr:colOff>
      <xdr:row>5</xdr:row>
      <xdr:rowOff>0</xdr:rowOff>
    </xdr:from>
    <xdr:to>
      <xdr:col>15</xdr:col>
      <xdr:colOff>123825</xdr:colOff>
      <xdr:row>6</xdr:row>
      <xdr:rowOff>61500</xdr:rowOff>
    </xdr:to>
    <xdr:sp macro="[0]!Acatar_Aditivo" textlink="">
      <xdr:nvSpPr>
        <xdr:cNvPr id="67" name="Retângulo 66">
          <a:extLst>
            <a:ext uri="{FF2B5EF4-FFF2-40B4-BE49-F238E27FC236}">
              <a16:creationId xmlns:a16="http://schemas.microsoft.com/office/drawing/2014/main" xmlns="" id="{00000000-0008-0000-1400-000043000000}"/>
            </a:ext>
          </a:extLst>
        </xdr:cNvPr>
        <xdr:cNvSpPr/>
      </xdr:nvSpPr>
      <xdr:spPr>
        <a:xfrm>
          <a:off x="7191375" y="876300"/>
          <a:ext cx="14478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Aprovar</a:t>
          </a:r>
          <a:r>
            <a:rPr lang="pt-BR" sz="1000" b="1" baseline="0">
              <a:solidFill>
                <a:schemeClr val="bg1"/>
              </a:solidFill>
            </a:rPr>
            <a:t> Aditivo</a:t>
          </a:r>
          <a:endParaRPr lang="pt-BR" sz="1000" b="1">
            <a:solidFill>
              <a:schemeClr val="bg1"/>
            </a:solidFill>
          </a:endParaRPr>
        </a:p>
      </xdr:txBody>
    </xdr:sp>
    <xdr:clientData fPrintsWithSheet="0"/>
  </xdr:twoCellAnchor>
  <xdr:twoCellAnchor editAs="absolute">
    <xdr:from>
      <xdr:col>1</xdr:col>
      <xdr:colOff>12111</xdr:colOff>
      <xdr:row>1</xdr:row>
      <xdr:rowOff>19050</xdr:rowOff>
    </xdr:from>
    <xdr:to>
      <xdr:col>8</xdr:col>
      <xdr:colOff>191886</xdr:colOff>
      <xdr:row>4</xdr:row>
      <xdr:rowOff>64668</xdr:rowOff>
    </xdr:to>
    <xdr:pic>
      <xdr:nvPicPr>
        <xdr:cNvPr id="68" name="Imagem 67">
          <a:extLst>
            <a:ext uri="{FF2B5EF4-FFF2-40B4-BE49-F238E27FC236}">
              <a16:creationId xmlns:a16="http://schemas.microsoft.com/office/drawing/2014/main" xmlns="" id="{00000000-0008-0000-1400-00004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126411" y="133350"/>
          <a:ext cx="1980000" cy="617118"/>
        </a:xfrm>
        <a:prstGeom prst="rect">
          <a:avLst/>
        </a:prstGeom>
      </xdr:spPr>
    </xdr:pic>
    <xdr:clientData/>
  </xdr:twoCellAnchor>
  <xdr:twoCellAnchor editAs="absolute">
    <xdr:from>
      <xdr:col>0</xdr:col>
      <xdr:colOff>104775</xdr:colOff>
      <xdr:row>5</xdr:row>
      <xdr:rowOff>0</xdr:rowOff>
    </xdr:from>
    <xdr:to>
      <xdr:col>9</xdr:col>
      <xdr:colOff>17625</xdr:colOff>
      <xdr:row>6</xdr:row>
      <xdr:rowOff>61500</xdr:rowOff>
    </xdr:to>
    <xdr:grpSp>
      <xdr:nvGrpSpPr>
        <xdr:cNvPr id="69" name="Agrupar 2">
          <a:extLst>
            <a:ext uri="{FF2B5EF4-FFF2-40B4-BE49-F238E27FC236}">
              <a16:creationId xmlns:a16="http://schemas.microsoft.com/office/drawing/2014/main" xmlns="" id="{00000000-0008-0000-1400-000045000000}"/>
            </a:ext>
          </a:extLst>
        </xdr:cNvPr>
        <xdr:cNvGrpSpPr/>
      </xdr:nvGrpSpPr>
      <xdr:grpSpPr>
        <a:xfrm>
          <a:off x="102870" y="838200"/>
          <a:ext cx="2166465" cy="238665"/>
          <a:chOff x="106950" y="876300"/>
          <a:chExt cx="2408400" cy="252000"/>
        </a:xfrm>
      </xdr:grpSpPr>
      <xdr:sp macro="" textlink="">
        <xdr:nvSpPr>
          <xdr:cNvPr id="70" name="Retângulo de cantos arredondados 3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xmlns="" id="{00000000-0008-0000-1400-000046000000}"/>
              </a:ext>
            </a:extLst>
          </xdr:cNvPr>
          <xdr:cNvSpPr/>
        </xdr:nvSpPr>
        <xdr:spPr>
          <a:xfrm>
            <a:off x="106950" y="876300"/>
            <a:ext cx="2408400" cy="252000"/>
          </a:xfrm>
          <a:prstGeom prst="roundRect">
            <a:avLst/>
          </a:prstGeom>
          <a:solidFill>
            <a:srgbClr val="FF0000"/>
          </a:solidFill>
          <a:ln w="9525">
            <a:solidFill>
              <a:schemeClr val="bg1"/>
            </a:solidFill>
          </a:ln>
          <a:scene3d>
            <a:camera prst="orthographicFront"/>
            <a:lightRig rig="threePt" dir="t"/>
          </a:scene3d>
          <a:sp3d>
            <a:bevelT w="38100" h="25400"/>
            <a:bevelB w="38100" h="254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1200" b="1">
                <a:ln>
                  <a:noFill/>
                </a:ln>
                <a:solidFill>
                  <a:schemeClr val="bg1"/>
                </a:solidFill>
              </a:rPr>
              <a:t>MENU INICIAL </a:t>
            </a:r>
          </a:p>
        </xdr:txBody>
      </xdr:sp>
      <xdr:sp macro="" textlink="">
        <xdr:nvSpPr>
          <xdr:cNvPr id="71" name="Seta para a esquerda 37">
            <a:extLst>
              <a:ext uri="{FF2B5EF4-FFF2-40B4-BE49-F238E27FC236}">
                <a16:creationId xmlns:a16="http://schemas.microsoft.com/office/drawing/2014/main" xmlns="" id="{00000000-0008-0000-1400-000047000000}"/>
              </a:ext>
            </a:extLst>
          </xdr:cNvPr>
          <xdr:cNvSpPr/>
        </xdr:nvSpPr>
        <xdr:spPr>
          <a:xfrm>
            <a:off x="169633" y="914400"/>
            <a:ext cx="218945" cy="180000"/>
          </a:xfrm>
          <a:prstGeom prst="leftArrow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pt-BR" sz="1100">
              <a:ln>
                <a:solidFill>
                  <a:schemeClr val="bg1"/>
                </a:solidFill>
              </a:ln>
            </a:endParaRPr>
          </a:p>
        </xdr:txBody>
      </xdr:sp>
    </xdr:grpSp>
    <xdr:clientData/>
  </xdr:twoCellAnchor>
  <xdr:twoCellAnchor editAs="absolute">
    <xdr:from>
      <xdr:col>1</xdr:col>
      <xdr:colOff>9525</xdr:colOff>
      <xdr:row>45</xdr:row>
      <xdr:rowOff>0</xdr:rowOff>
    </xdr:from>
    <xdr:to>
      <xdr:col>9</xdr:col>
      <xdr:colOff>17125</xdr:colOff>
      <xdr:row>46</xdr:row>
      <xdr:rowOff>97500</xdr:rowOff>
    </xdr:to>
    <xdr:sp macro="" textlink="">
      <xdr:nvSpPr>
        <xdr:cNvPr id="72" name="Retângulo 71">
          <a:extLst>
            <a:ext uri="{FF2B5EF4-FFF2-40B4-BE49-F238E27FC236}">
              <a16:creationId xmlns:a16="http://schemas.microsoft.com/office/drawing/2014/main" xmlns="" id="{00000000-0008-0000-1400-000048000000}"/>
            </a:ext>
          </a:extLst>
        </xdr:cNvPr>
        <xdr:cNvSpPr/>
      </xdr:nvSpPr>
      <xdr:spPr>
        <a:xfrm>
          <a:off x="123825" y="887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1. PROJETO</a:t>
          </a:r>
        </a:p>
      </xdr:txBody>
    </xdr:sp>
    <xdr:clientData/>
  </xdr:twoCellAnchor>
  <xdr:twoCellAnchor editAs="absolute">
    <xdr:from>
      <xdr:col>1</xdr:col>
      <xdr:colOff>9525</xdr:colOff>
      <xdr:row>47</xdr:row>
      <xdr:rowOff>0</xdr:rowOff>
    </xdr:from>
    <xdr:to>
      <xdr:col>9</xdr:col>
      <xdr:colOff>17126</xdr:colOff>
      <xdr:row>48</xdr:row>
      <xdr:rowOff>61500</xdr:rowOff>
    </xdr:to>
    <xdr:sp macro="" textlink="">
      <xdr:nvSpPr>
        <xdr:cNvPr id="7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400-000049000000}"/>
            </a:ext>
          </a:extLst>
        </xdr:cNvPr>
        <xdr:cNvSpPr/>
      </xdr:nvSpPr>
      <xdr:spPr>
        <a:xfrm>
          <a:off x="123825" y="9258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1.1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</a:t>
          </a:r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DADOS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DO PROJETO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49</xdr:row>
      <xdr:rowOff>0</xdr:rowOff>
    </xdr:from>
    <xdr:to>
      <xdr:col>9</xdr:col>
      <xdr:colOff>17126</xdr:colOff>
      <xdr:row>50</xdr:row>
      <xdr:rowOff>61500</xdr:rowOff>
    </xdr:to>
    <xdr:sp macro="" textlink="">
      <xdr:nvSpPr>
        <xdr:cNvPr id="7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400-00004A000000}"/>
            </a:ext>
          </a:extLst>
        </xdr:cNvPr>
        <xdr:cNvSpPr/>
      </xdr:nvSpPr>
      <xdr:spPr>
        <a:xfrm>
          <a:off x="123825" y="9639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1.2. BDI</a:t>
          </a:r>
        </a:p>
      </xdr:txBody>
    </xdr:sp>
    <xdr:clientData/>
  </xdr:twoCellAnchor>
  <xdr:twoCellAnchor editAs="absolute">
    <xdr:from>
      <xdr:col>1</xdr:col>
      <xdr:colOff>9525</xdr:colOff>
      <xdr:row>51</xdr:row>
      <xdr:rowOff>0</xdr:rowOff>
    </xdr:from>
    <xdr:to>
      <xdr:col>9</xdr:col>
      <xdr:colOff>17126</xdr:colOff>
      <xdr:row>52</xdr:row>
      <xdr:rowOff>61500</xdr:rowOff>
    </xdr:to>
    <xdr:sp macro="" textlink="">
      <xdr:nvSpPr>
        <xdr:cNvPr id="7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400-00004B000000}"/>
            </a:ext>
          </a:extLst>
        </xdr:cNvPr>
        <xdr:cNvSpPr/>
      </xdr:nvSpPr>
      <xdr:spPr>
        <a:xfrm>
          <a:off x="123825" y="10020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1.3.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COTAÇÕES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53</xdr:row>
      <xdr:rowOff>0</xdr:rowOff>
    </xdr:from>
    <xdr:to>
      <xdr:col>9</xdr:col>
      <xdr:colOff>17126</xdr:colOff>
      <xdr:row>54</xdr:row>
      <xdr:rowOff>61500</xdr:rowOff>
    </xdr:to>
    <xdr:sp macro="" textlink="">
      <xdr:nvSpPr>
        <xdr:cNvPr id="7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400-00004C000000}"/>
            </a:ext>
          </a:extLst>
        </xdr:cNvPr>
        <xdr:cNvSpPr/>
      </xdr:nvSpPr>
      <xdr:spPr>
        <a:xfrm>
          <a:off x="123825" y="10401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1.4.  COMPOSIÇÕES</a:t>
          </a:r>
        </a:p>
      </xdr:txBody>
    </xdr:sp>
    <xdr:clientData/>
  </xdr:twoCellAnchor>
  <xdr:twoCellAnchor editAs="absolute">
    <xdr:from>
      <xdr:col>1</xdr:col>
      <xdr:colOff>9525</xdr:colOff>
      <xdr:row>55</xdr:row>
      <xdr:rowOff>0</xdr:rowOff>
    </xdr:from>
    <xdr:to>
      <xdr:col>9</xdr:col>
      <xdr:colOff>17126</xdr:colOff>
      <xdr:row>56</xdr:row>
      <xdr:rowOff>61500</xdr:rowOff>
    </xdr:to>
    <xdr:sp macro="" textlink="">
      <xdr:nvSpPr>
        <xdr:cNvPr id="7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400-00004D000000}"/>
            </a:ext>
          </a:extLst>
        </xdr:cNvPr>
        <xdr:cNvSpPr/>
      </xdr:nvSpPr>
      <xdr:spPr>
        <a:xfrm>
          <a:off x="123825" y="10782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1.5. ORÇAMENTO</a:t>
          </a:r>
        </a:p>
      </xdr:txBody>
    </xdr:sp>
    <xdr:clientData/>
  </xdr:twoCellAnchor>
  <xdr:twoCellAnchor editAs="absolute">
    <xdr:from>
      <xdr:col>1</xdr:col>
      <xdr:colOff>9525</xdr:colOff>
      <xdr:row>57</xdr:row>
      <xdr:rowOff>0</xdr:rowOff>
    </xdr:from>
    <xdr:to>
      <xdr:col>9</xdr:col>
      <xdr:colOff>17126</xdr:colOff>
      <xdr:row>58</xdr:row>
      <xdr:rowOff>61500</xdr:rowOff>
    </xdr:to>
    <xdr:sp macro="" textlink="">
      <xdr:nvSpPr>
        <xdr:cNvPr id="7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400-00004E000000}"/>
            </a:ext>
          </a:extLst>
        </xdr:cNvPr>
        <xdr:cNvSpPr/>
      </xdr:nvSpPr>
      <xdr:spPr>
        <a:xfrm>
          <a:off x="123825" y="11163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1.6. MEMÓRIA DE CÁLCULO</a:t>
          </a:r>
        </a:p>
      </xdr:txBody>
    </xdr:sp>
    <xdr:clientData/>
  </xdr:twoCellAnchor>
  <xdr:twoCellAnchor editAs="absolute">
    <xdr:from>
      <xdr:col>1</xdr:col>
      <xdr:colOff>9525</xdr:colOff>
      <xdr:row>59</xdr:row>
      <xdr:rowOff>0</xdr:rowOff>
    </xdr:from>
    <xdr:to>
      <xdr:col>9</xdr:col>
      <xdr:colOff>17126</xdr:colOff>
      <xdr:row>60</xdr:row>
      <xdr:rowOff>61500</xdr:rowOff>
    </xdr:to>
    <xdr:sp macro="" textlink="">
      <xdr:nvSpPr>
        <xdr:cNvPr id="7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400-00004F000000}"/>
            </a:ext>
          </a:extLst>
        </xdr:cNvPr>
        <xdr:cNvSpPr/>
      </xdr:nvSpPr>
      <xdr:spPr>
        <a:xfrm>
          <a:off x="123825" y="11544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1.7. CRONOGRAMA</a:t>
          </a:r>
        </a:p>
      </xdr:txBody>
    </xdr:sp>
    <xdr:clientData/>
  </xdr:twoCellAnchor>
  <xdr:twoCellAnchor editAs="absolute">
    <xdr:from>
      <xdr:col>1</xdr:col>
      <xdr:colOff>9525</xdr:colOff>
      <xdr:row>61</xdr:row>
      <xdr:rowOff>0</xdr:rowOff>
    </xdr:from>
    <xdr:to>
      <xdr:col>9</xdr:col>
      <xdr:colOff>17126</xdr:colOff>
      <xdr:row>62</xdr:row>
      <xdr:rowOff>61500</xdr:rowOff>
    </xdr:to>
    <xdr:sp macro="" textlink="">
      <xdr:nvSpPr>
        <xdr:cNvPr id="80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400-000050000000}"/>
            </a:ext>
          </a:extLst>
        </xdr:cNvPr>
        <xdr:cNvSpPr/>
      </xdr:nvSpPr>
      <xdr:spPr>
        <a:xfrm>
          <a:off x="123825" y="11925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1.8. LOCALIZAÇÃO</a:t>
          </a:r>
        </a:p>
      </xdr:txBody>
    </xdr:sp>
    <xdr:clientData/>
  </xdr:twoCellAnchor>
  <xdr:twoCellAnchor editAs="absolute">
    <xdr:from>
      <xdr:col>1</xdr:col>
      <xdr:colOff>9525</xdr:colOff>
      <xdr:row>63</xdr:row>
      <xdr:rowOff>0</xdr:rowOff>
    </xdr:from>
    <xdr:to>
      <xdr:col>9</xdr:col>
      <xdr:colOff>17126</xdr:colOff>
      <xdr:row>64</xdr:row>
      <xdr:rowOff>61500</xdr:rowOff>
    </xdr:to>
    <xdr:sp macro="" textlink="">
      <xdr:nvSpPr>
        <xdr:cNvPr id="8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400-000051000000}"/>
            </a:ext>
          </a:extLst>
        </xdr:cNvPr>
        <xdr:cNvSpPr/>
      </xdr:nvSpPr>
      <xdr:spPr>
        <a:xfrm>
          <a:off x="123825" y="12306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1.9. IMPRESSÃO DO PROJETO</a:t>
          </a:r>
        </a:p>
      </xdr:txBody>
    </xdr:sp>
    <xdr:clientData/>
  </xdr:twoCellAnchor>
  <xdr:twoCellAnchor editAs="absolute">
    <xdr:from>
      <xdr:col>1</xdr:col>
      <xdr:colOff>9525</xdr:colOff>
      <xdr:row>7</xdr:row>
      <xdr:rowOff>0</xdr:rowOff>
    </xdr:from>
    <xdr:to>
      <xdr:col>9</xdr:col>
      <xdr:colOff>17125</xdr:colOff>
      <xdr:row>8</xdr:row>
      <xdr:rowOff>97500</xdr:rowOff>
    </xdr:to>
    <xdr:sp macro="" textlink="">
      <xdr:nvSpPr>
        <xdr:cNvPr id="82" name="Retângulo 81">
          <a:extLst>
            <a:ext uri="{FF2B5EF4-FFF2-40B4-BE49-F238E27FC236}">
              <a16:creationId xmlns:a16="http://schemas.microsoft.com/office/drawing/2014/main" xmlns="" id="{00000000-0008-0000-1400-000052000000}"/>
            </a:ext>
          </a:extLst>
        </xdr:cNvPr>
        <xdr:cNvSpPr/>
      </xdr:nvSpPr>
      <xdr:spPr>
        <a:xfrm>
          <a:off x="123825" y="125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3.</a:t>
          </a:r>
          <a:r>
            <a:rPr lang="pt-BR" sz="1400" b="1" baseline="0">
              <a:ln>
                <a:noFill/>
              </a:ln>
              <a:solidFill>
                <a:sysClr val="windowText" lastClr="000000"/>
              </a:solidFill>
              <a:effectLst/>
            </a:rPr>
            <a:t> </a:t>
          </a:r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MEDIÇÃO</a:t>
          </a:r>
        </a:p>
      </xdr:txBody>
    </xdr:sp>
    <xdr:clientData/>
  </xdr:twoCellAnchor>
  <xdr:twoCellAnchor editAs="absolute">
    <xdr:from>
      <xdr:col>1</xdr:col>
      <xdr:colOff>9525</xdr:colOff>
      <xdr:row>9</xdr:row>
      <xdr:rowOff>0</xdr:rowOff>
    </xdr:from>
    <xdr:to>
      <xdr:col>9</xdr:col>
      <xdr:colOff>17126</xdr:colOff>
      <xdr:row>10</xdr:row>
      <xdr:rowOff>61500</xdr:rowOff>
    </xdr:to>
    <xdr:sp macro="" textlink="">
      <xdr:nvSpPr>
        <xdr:cNvPr id="83" name="Retângulo de cantos arredondados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1400-000053000000}"/>
            </a:ext>
          </a:extLst>
        </xdr:cNvPr>
        <xdr:cNvSpPr/>
      </xdr:nvSpPr>
      <xdr:spPr>
        <a:xfrm>
          <a:off x="123825" y="163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3.1. 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DA MEDIÇÃO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11</xdr:row>
      <xdr:rowOff>0</xdr:rowOff>
    </xdr:from>
    <xdr:to>
      <xdr:col>9</xdr:col>
      <xdr:colOff>17126</xdr:colOff>
      <xdr:row>11</xdr:row>
      <xdr:rowOff>252000</xdr:rowOff>
    </xdr:to>
    <xdr:sp macro="" textlink="">
      <xdr:nvSpPr>
        <xdr:cNvPr id="84" name="Retângulo de cantos arredondados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1400-000054000000}"/>
            </a:ext>
          </a:extLst>
        </xdr:cNvPr>
        <xdr:cNvSpPr/>
      </xdr:nvSpPr>
      <xdr:spPr>
        <a:xfrm>
          <a:off x="123825" y="201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3.2. MEDIÇÃO</a:t>
          </a:r>
        </a:p>
      </xdr:txBody>
    </xdr:sp>
    <xdr:clientData/>
  </xdr:twoCellAnchor>
  <xdr:twoCellAnchor editAs="absolute">
    <xdr:from>
      <xdr:col>1</xdr:col>
      <xdr:colOff>9525</xdr:colOff>
      <xdr:row>11</xdr:row>
      <xdr:rowOff>381000</xdr:rowOff>
    </xdr:from>
    <xdr:to>
      <xdr:col>9</xdr:col>
      <xdr:colOff>17126</xdr:colOff>
      <xdr:row>12</xdr:row>
      <xdr:rowOff>61500</xdr:rowOff>
    </xdr:to>
    <xdr:sp macro="" textlink="">
      <xdr:nvSpPr>
        <xdr:cNvPr id="85" name="Retângulo de cantos arredondados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1400-000055000000}"/>
            </a:ext>
          </a:extLst>
        </xdr:cNvPr>
        <xdr:cNvSpPr/>
      </xdr:nvSpPr>
      <xdr:spPr>
        <a:xfrm>
          <a:off x="123825" y="2400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3.3. LOCALIZAÇÃO</a:t>
          </a:r>
        </a:p>
      </xdr:txBody>
    </xdr:sp>
    <xdr:clientData/>
  </xdr:twoCellAnchor>
  <xdr:twoCellAnchor editAs="absolute">
    <xdr:from>
      <xdr:col>1</xdr:col>
      <xdr:colOff>9525</xdr:colOff>
      <xdr:row>13</xdr:row>
      <xdr:rowOff>0</xdr:rowOff>
    </xdr:from>
    <xdr:to>
      <xdr:col>9</xdr:col>
      <xdr:colOff>17126</xdr:colOff>
      <xdr:row>14</xdr:row>
      <xdr:rowOff>61500</xdr:rowOff>
    </xdr:to>
    <xdr:sp macro="[0]!ImprimirMedicao" textlink="">
      <xdr:nvSpPr>
        <xdr:cNvPr id="86" name="Retângulo de cantos arredondados 10">
          <a:extLst>
            <a:ext uri="{FF2B5EF4-FFF2-40B4-BE49-F238E27FC236}">
              <a16:creationId xmlns:a16="http://schemas.microsoft.com/office/drawing/2014/main" xmlns="" id="{00000000-0008-0000-1400-000056000000}"/>
            </a:ext>
          </a:extLst>
        </xdr:cNvPr>
        <xdr:cNvSpPr/>
      </xdr:nvSpPr>
      <xdr:spPr>
        <a:xfrm>
          <a:off x="123825" y="2781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3.4. IMPRESSÃO DA MEDIÇÃO</a:t>
          </a:r>
        </a:p>
      </xdr:txBody>
    </xdr:sp>
    <xdr:clientData/>
  </xdr:twoCellAnchor>
  <xdr:twoCellAnchor editAs="absolute">
    <xdr:from>
      <xdr:col>1</xdr:col>
      <xdr:colOff>9525</xdr:colOff>
      <xdr:row>15</xdr:row>
      <xdr:rowOff>0</xdr:rowOff>
    </xdr:from>
    <xdr:to>
      <xdr:col>9</xdr:col>
      <xdr:colOff>17125</xdr:colOff>
      <xdr:row>16</xdr:row>
      <xdr:rowOff>97500</xdr:rowOff>
    </xdr:to>
    <xdr:sp macro="" textlink="">
      <xdr:nvSpPr>
        <xdr:cNvPr id="87" name="Retângulo 86">
          <a:extLst>
            <a:ext uri="{FF2B5EF4-FFF2-40B4-BE49-F238E27FC236}">
              <a16:creationId xmlns:a16="http://schemas.microsoft.com/office/drawing/2014/main" xmlns="" id="{00000000-0008-0000-1400-000057000000}"/>
            </a:ext>
          </a:extLst>
        </xdr:cNvPr>
        <xdr:cNvSpPr/>
      </xdr:nvSpPr>
      <xdr:spPr>
        <a:xfrm>
          <a:off x="123825" y="3162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4. ADITIVO</a:t>
          </a:r>
        </a:p>
      </xdr:txBody>
    </xdr:sp>
    <xdr:clientData/>
  </xdr:twoCellAnchor>
  <xdr:twoCellAnchor editAs="absolute">
    <xdr:from>
      <xdr:col>1</xdr:col>
      <xdr:colOff>9525</xdr:colOff>
      <xdr:row>17</xdr:row>
      <xdr:rowOff>0</xdr:rowOff>
    </xdr:from>
    <xdr:to>
      <xdr:col>9</xdr:col>
      <xdr:colOff>17126</xdr:colOff>
      <xdr:row>18</xdr:row>
      <xdr:rowOff>61500</xdr:rowOff>
    </xdr:to>
    <xdr:sp macro="" textlink="">
      <xdr:nvSpPr>
        <xdr:cNvPr id="88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1400-000058000000}"/>
            </a:ext>
          </a:extLst>
        </xdr:cNvPr>
        <xdr:cNvSpPr/>
      </xdr:nvSpPr>
      <xdr:spPr>
        <a:xfrm>
          <a:off x="123825" y="3543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4.1. 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DO ADITIVO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19</xdr:row>
      <xdr:rowOff>0</xdr:rowOff>
    </xdr:from>
    <xdr:to>
      <xdr:col>9</xdr:col>
      <xdr:colOff>17126</xdr:colOff>
      <xdr:row>20</xdr:row>
      <xdr:rowOff>61500</xdr:rowOff>
    </xdr:to>
    <xdr:sp macro="" textlink="">
      <xdr:nvSpPr>
        <xdr:cNvPr id="89" name="Retângulo de cantos arredondados 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00000000-0008-0000-1400-000059000000}"/>
            </a:ext>
          </a:extLst>
        </xdr:cNvPr>
        <xdr:cNvSpPr/>
      </xdr:nvSpPr>
      <xdr:spPr>
        <a:xfrm>
          <a:off x="123825" y="3924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4.2. COTAÇÕES</a:t>
          </a:r>
        </a:p>
      </xdr:txBody>
    </xdr:sp>
    <xdr:clientData/>
  </xdr:twoCellAnchor>
  <xdr:twoCellAnchor editAs="absolute">
    <xdr:from>
      <xdr:col>1</xdr:col>
      <xdr:colOff>9525</xdr:colOff>
      <xdr:row>21</xdr:row>
      <xdr:rowOff>0</xdr:rowOff>
    </xdr:from>
    <xdr:to>
      <xdr:col>9</xdr:col>
      <xdr:colOff>17126</xdr:colOff>
      <xdr:row>22</xdr:row>
      <xdr:rowOff>61500</xdr:rowOff>
    </xdr:to>
    <xdr:sp macro="" textlink="">
      <xdr:nvSpPr>
        <xdr:cNvPr id="90" name="Retângulo de cantos arredondados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00000000-0008-0000-1400-00005A000000}"/>
            </a:ext>
          </a:extLst>
        </xdr:cNvPr>
        <xdr:cNvSpPr/>
      </xdr:nvSpPr>
      <xdr:spPr>
        <a:xfrm>
          <a:off x="123825" y="4305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4.3.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COMPOSIÇÕES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23</xdr:row>
      <xdr:rowOff>0</xdr:rowOff>
    </xdr:from>
    <xdr:to>
      <xdr:col>9</xdr:col>
      <xdr:colOff>17126</xdr:colOff>
      <xdr:row>24</xdr:row>
      <xdr:rowOff>61500</xdr:rowOff>
    </xdr:to>
    <xdr:sp macro="" textlink="">
      <xdr:nvSpPr>
        <xdr:cNvPr id="91" name="Retângulo de cantos arredondados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00000000-0008-0000-1400-00005B000000}"/>
            </a:ext>
          </a:extLst>
        </xdr:cNvPr>
        <xdr:cNvSpPr/>
      </xdr:nvSpPr>
      <xdr:spPr>
        <a:xfrm>
          <a:off x="123825" y="4686300"/>
          <a:ext cx="2065001" cy="252000"/>
        </a:xfrm>
        <a:prstGeom prst="roundRect">
          <a:avLst/>
        </a:prstGeom>
        <a:solidFill>
          <a:srgbClr val="0000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4.4.  ORÇAMENTO</a:t>
          </a:r>
        </a:p>
      </xdr:txBody>
    </xdr:sp>
    <xdr:clientData/>
  </xdr:twoCellAnchor>
  <xdr:twoCellAnchor editAs="absolute">
    <xdr:from>
      <xdr:col>1</xdr:col>
      <xdr:colOff>9525</xdr:colOff>
      <xdr:row>25</xdr:row>
      <xdr:rowOff>0</xdr:rowOff>
    </xdr:from>
    <xdr:to>
      <xdr:col>9</xdr:col>
      <xdr:colOff>17126</xdr:colOff>
      <xdr:row>26</xdr:row>
      <xdr:rowOff>61500</xdr:rowOff>
    </xdr:to>
    <xdr:sp macro="" textlink="">
      <xdr:nvSpPr>
        <xdr:cNvPr id="92" name="Retângulo de cantos arredondados 10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xmlns="" id="{00000000-0008-0000-1400-00005C000000}"/>
            </a:ext>
          </a:extLst>
        </xdr:cNvPr>
        <xdr:cNvSpPr/>
      </xdr:nvSpPr>
      <xdr:spPr>
        <a:xfrm>
          <a:off x="123825" y="5067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4.5. MEMÓRIA DE CÁLCULO</a:t>
          </a:r>
        </a:p>
      </xdr:txBody>
    </xdr:sp>
    <xdr:clientData/>
  </xdr:twoCellAnchor>
  <xdr:twoCellAnchor editAs="absolute">
    <xdr:from>
      <xdr:col>1</xdr:col>
      <xdr:colOff>9525</xdr:colOff>
      <xdr:row>27</xdr:row>
      <xdr:rowOff>0</xdr:rowOff>
    </xdr:from>
    <xdr:to>
      <xdr:col>9</xdr:col>
      <xdr:colOff>17126</xdr:colOff>
      <xdr:row>28</xdr:row>
      <xdr:rowOff>61500</xdr:rowOff>
    </xdr:to>
    <xdr:sp macro="" textlink="">
      <xdr:nvSpPr>
        <xdr:cNvPr id="93" name="Retângulo de cantos arredondados 10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xmlns="" id="{00000000-0008-0000-1400-00005D000000}"/>
            </a:ext>
          </a:extLst>
        </xdr:cNvPr>
        <xdr:cNvSpPr/>
      </xdr:nvSpPr>
      <xdr:spPr>
        <a:xfrm>
          <a:off x="123825" y="544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4.6. CRONOGRAMA</a:t>
          </a:r>
        </a:p>
      </xdr:txBody>
    </xdr:sp>
    <xdr:clientData/>
  </xdr:twoCellAnchor>
  <xdr:twoCellAnchor editAs="absolute">
    <xdr:from>
      <xdr:col>1</xdr:col>
      <xdr:colOff>9525</xdr:colOff>
      <xdr:row>29</xdr:row>
      <xdr:rowOff>0</xdr:rowOff>
    </xdr:from>
    <xdr:to>
      <xdr:col>9</xdr:col>
      <xdr:colOff>17126</xdr:colOff>
      <xdr:row>30</xdr:row>
      <xdr:rowOff>61500</xdr:rowOff>
    </xdr:to>
    <xdr:sp macro="" textlink="">
      <xdr:nvSpPr>
        <xdr:cNvPr id="94" name="Retângulo de cantos arredondados 10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xmlns="" id="{00000000-0008-0000-1400-00005E000000}"/>
            </a:ext>
          </a:extLst>
        </xdr:cNvPr>
        <xdr:cNvSpPr/>
      </xdr:nvSpPr>
      <xdr:spPr>
        <a:xfrm>
          <a:off x="123825" y="582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4.7. LOCALIZAÇÃO</a:t>
          </a:r>
        </a:p>
      </xdr:txBody>
    </xdr:sp>
    <xdr:clientData/>
  </xdr:twoCellAnchor>
  <xdr:twoCellAnchor editAs="absolute">
    <xdr:from>
      <xdr:col>1</xdr:col>
      <xdr:colOff>9525</xdr:colOff>
      <xdr:row>31</xdr:row>
      <xdr:rowOff>0</xdr:rowOff>
    </xdr:from>
    <xdr:to>
      <xdr:col>9</xdr:col>
      <xdr:colOff>17126</xdr:colOff>
      <xdr:row>32</xdr:row>
      <xdr:rowOff>61500</xdr:rowOff>
    </xdr:to>
    <xdr:sp macro="[0]!ImprimirAditivo" textlink="">
      <xdr:nvSpPr>
        <xdr:cNvPr id="95" name="Retângulo de cantos arredondados 10">
          <a:extLst>
            <a:ext uri="{FF2B5EF4-FFF2-40B4-BE49-F238E27FC236}">
              <a16:creationId xmlns:a16="http://schemas.microsoft.com/office/drawing/2014/main" xmlns="" id="{00000000-0008-0000-1400-00005F000000}"/>
            </a:ext>
          </a:extLst>
        </xdr:cNvPr>
        <xdr:cNvSpPr/>
      </xdr:nvSpPr>
      <xdr:spPr>
        <a:xfrm>
          <a:off x="123825" y="6210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4.8. IMPRESSÃO DO ADITIVO</a:t>
          </a:r>
        </a:p>
      </xdr:txBody>
    </xdr:sp>
    <xdr:clientData/>
  </xdr:twoCellAnchor>
  <xdr:twoCellAnchor editAs="absolute">
    <xdr:from>
      <xdr:col>1</xdr:col>
      <xdr:colOff>9525</xdr:colOff>
      <xdr:row>33</xdr:row>
      <xdr:rowOff>0</xdr:rowOff>
    </xdr:from>
    <xdr:to>
      <xdr:col>9</xdr:col>
      <xdr:colOff>17125</xdr:colOff>
      <xdr:row>34</xdr:row>
      <xdr:rowOff>97500</xdr:rowOff>
    </xdr:to>
    <xdr:sp macro="" textlink="">
      <xdr:nvSpPr>
        <xdr:cNvPr id="96" name="Retângulo 95">
          <a:extLst>
            <a:ext uri="{FF2B5EF4-FFF2-40B4-BE49-F238E27FC236}">
              <a16:creationId xmlns:a16="http://schemas.microsoft.com/office/drawing/2014/main" xmlns="" id="{00000000-0008-0000-1400-000060000000}"/>
            </a:ext>
          </a:extLst>
        </xdr:cNvPr>
        <xdr:cNvSpPr/>
      </xdr:nvSpPr>
      <xdr:spPr>
        <a:xfrm>
          <a:off x="123825" y="6591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2. LICITAÇÃO</a:t>
          </a:r>
        </a:p>
      </xdr:txBody>
    </xdr:sp>
    <xdr:clientData/>
  </xdr:twoCellAnchor>
  <xdr:twoCellAnchor editAs="absolute">
    <xdr:from>
      <xdr:col>1</xdr:col>
      <xdr:colOff>9525</xdr:colOff>
      <xdr:row>35</xdr:row>
      <xdr:rowOff>0</xdr:rowOff>
    </xdr:from>
    <xdr:to>
      <xdr:col>9</xdr:col>
      <xdr:colOff>17126</xdr:colOff>
      <xdr:row>36</xdr:row>
      <xdr:rowOff>61500</xdr:rowOff>
    </xdr:to>
    <xdr:sp macro="" textlink="">
      <xdr:nvSpPr>
        <xdr:cNvPr id="9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400-000061000000}"/>
            </a:ext>
          </a:extLst>
        </xdr:cNvPr>
        <xdr:cNvSpPr/>
      </xdr:nvSpPr>
      <xdr:spPr>
        <a:xfrm>
          <a:off x="123825" y="697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2.1. DADOS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DA LICITAÇÃO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37</xdr:row>
      <xdr:rowOff>0</xdr:rowOff>
    </xdr:from>
    <xdr:to>
      <xdr:col>9</xdr:col>
      <xdr:colOff>17126</xdr:colOff>
      <xdr:row>38</xdr:row>
      <xdr:rowOff>61500</xdr:rowOff>
    </xdr:to>
    <xdr:sp macro="" textlink="">
      <xdr:nvSpPr>
        <xdr:cNvPr id="9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400-000062000000}"/>
            </a:ext>
          </a:extLst>
        </xdr:cNvPr>
        <xdr:cNvSpPr/>
      </xdr:nvSpPr>
      <xdr:spPr>
        <a:xfrm>
          <a:off x="123825" y="7353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2.2. ORÇAMENTO</a:t>
          </a:r>
        </a:p>
      </xdr:txBody>
    </xdr:sp>
    <xdr:clientData/>
  </xdr:twoCellAnchor>
  <xdr:twoCellAnchor editAs="absolute">
    <xdr:from>
      <xdr:col>1</xdr:col>
      <xdr:colOff>9525</xdr:colOff>
      <xdr:row>39</xdr:row>
      <xdr:rowOff>0</xdr:rowOff>
    </xdr:from>
    <xdr:to>
      <xdr:col>9</xdr:col>
      <xdr:colOff>17126</xdr:colOff>
      <xdr:row>40</xdr:row>
      <xdr:rowOff>61500</xdr:rowOff>
    </xdr:to>
    <xdr:sp macro="" textlink="">
      <xdr:nvSpPr>
        <xdr:cNvPr id="9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400-000063000000}"/>
            </a:ext>
          </a:extLst>
        </xdr:cNvPr>
        <xdr:cNvSpPr/>
      </xdr:nvSpPr>
      <xdr:spPr>
        <a:xfrm>
          <a:off x="123825" y="773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2.3. CRONOGRAMA</a:t>
          </a:r>
        </a:p>
      </xdr:txBody>
    </xdr:sp>
    <xdr:clientData/>
  </xdr:twoCellAnchor>
  <xdr:twoCellAnchor editAs="absolute">
    <xdr:from>
      <xdr:col>1</xdr:col>
      <xdr:colOff>9525</xdr:colOff>
      <xdr:row>41</xdr:row>
      <xdr:rowOff>0</xdr:rowOff>
    </xdr:from>
    <xdr:to>
      <xdr:col>9</xdr:col>
      <xdr:colOff>17126</xdr:colOff>
      <xdr:row>42</xdr:row>
      <xdr:rowOff>61500</xdr:rowOff>
    </xdr:to>
    <xdr:sp macro="" textlink="">
      <xdr:nvSpPr>
        <xdr:cNvPr id="100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400-000064000000}"/>
            </a:ext>
          </a:extLst>
        </xdr:cNvPr>
        <xdr:cNvSpPr/>
      </xdr:nvSpPr>
      <xdr:spPr>
        <a:xfrm>
          <a:off x="123825" y="811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2.4. LOCALIZAÇÃO</a:t>
          </a:r>
        </a:p>
      </xdr:txBody>
    </xdr:sp>
    <xdr:clientData/>
  </xdr:twoCellAnchor>
  <xdr:twoCellAnchor editAs="absolute">
    <xdr:from>
      <xdr:col>1</xdr:col>
      <xdr:colOff>9525</xdr:colOff>
      <xdr:row>43</xdr:row>
      <xdr:rowOff>0</xdr:rowOff>
    </xdr:from>
    <xdr:to>
      <xdr:col>9</xdr:col>
      <xdr:colOff>17126</xdr:colOff>
      <xdr:row>44</xdr:row>
      <xdr:rowOff>61500</xdr:rowOff>
    </xdr:to>
    <xdr:sp macro="" textlink="">
      <xdr:nvSpPr>
        <xdr:cNvPr id="10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400-000065000000}"/>
            </a:ext>
          </a:extLst>
        </xdr:cNvPr>
        <xdr:cNvSpPr/>
      </xdr:nvSpPr>
      <xdr:spPr>
        <a:xfrm>
          <a:off x="123825" y="849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2.5. IMPRESSÃO DA LICITAÇÃO</a:t>
          </a:r>
        </a:p>
      </xdr:txBody>
    </xdr:sp>
    <xdr:clientData/>
  </xdr:twoCellAnchor>
  <xdr:twoCellAnchor editAs="absolute">
    <xdr:from>
      <xdr:col>15</xdr:col>
      <xdr:colOff>161925</xdr:colOff>
      <xdr:row>5</xdr:row>
      <xdr:rowOff>0</xdr:rowOff>
    </xdr:from>
    <xdr:to>
      <xdr:col>16</xdr:col>
      <xdr:colOff>608100</xdr:colOff>
      <xdr:row>6</xdr:row>
      <xdr:rowOff>61500</xdr:rowOff>
    </xdr:to>
    <xdr:sp macro="[0]!Class_ABC" textlink="">
      <xdr:nvSpPr>
        <xdr:cNvPr id="40" name="Retângulo 39">
          <a:extLst>
            <a:ext uri="{FF2B5EF4-FFF2-40B4-BE49-F238E27FC236}">
              <a16:creationId xmlns:a16="http://schemas.microsoft.com/office/drawing/2014/main" xmlns="" id="{2ADEA84F-78CE-467C-A745-0DF6F2046998}"/>
            </a:ext>
          </a:extLst>
        </xdr:cNvPr>
        <xdr:cNvSpPr/>
      </xdr:nvSpPr>
      <xdr:spPr>
        <a:xfrm>
          <a:off x="8677275" y="876300"/>
          <a:ext cx="13320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Classificação</a:t>
          </a:r>
          <a:r>
            <a:rPr lang="pt-BR" sz="1000" b="1" baseline="0">
              <a:solidFill>
                <a:schemeClr val="bg1"/>
              </a:solidFill>
            </a:rPr>
            <a:t> ABC</a:t>
          </a:r>
          <a:endParaRPr lang="pt-BR" sz="1000" b="1">
            <a:solidFill>
              <a:schemeClr val="bg1"/>
            </a:solidFill>
          </a:endParaRPr>
        </a:p>
      </xdr:txBody>
    </xdr:sp>
    <xdr:clientData fPrintsWithSheet="0"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19050</xdr:colOff>
      <xdr:row>5</xdr:row>
      <xdr:rowOff>0</xdr:rowOff>
    </xdr:from>
    <xdr:to>
      <xdr:col>12</xdr:col>
      <xdr:colOff>780450</xdr:colOff>
      <xdr:row>6</xdr:row>
      <xdr:rowOff>61500</xdr:rowOff>
    </xdr:to>
    <xdr:sp macro="[0]!AddCronogramaAditivo" textlink="">
      <xdr:nvSpPr>
        <xdr:cNvPr id="33" name="Retângulo 32">
          <a:extLst>
            <a:ext uri="{FF2B5EF4-FFF2-40B4-BE49-F238E27FC236}">
              <a16:creationId xmlns:a16="http://schemas.microsoft.com/office/drawing/2014/main" xmlns="" id="{00000000-0008-0000-1500-000021000000}"/>
            </a:ext>
          </a:extLst>
        </xdr:cNvPr>
        <xdr:cNvSpPr/>
      </xdr:nvSpPr>
      <xdr:spPr>
        <a:xfrm>
          <a:off x="2428875" y="876300"/>
          <a:ext cx="1361475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Importar Orçamento</a:t>
          </a:r>
        </a:p>
      </xdr:txBody>
    </xdr:sp>
    <xdr:clientData fPrintsWithSheet="0"/>
  </xdr:twoCellAnchor>
  <xdr:twoCellAnchor editAs="absolute">
    <xdr:from>
      <xdr:col>12</xdr:col>
      <xdr:colOff>847726</xdr:colOff>
      <xdr:row>5</xdr:row>
      <xdr:rowOff>0</xdr:rowOff>
    </xdr:from>
    <xdr:to>
      <xdr:col>12</xdr:col>
      <xdr:colOff>2179726</xdr:colOff>
      <xdr:row>6</xdr:row>
      <xdr:rowOff>61500</xdr:rowOff>
    </xdr:to>
    <xdr:sp macro="[0]!Verificar_CronogramaAditivo" textlink="">
      <xdr:nvSpPr>
        <xdr:cNvPr id="34" name="Retângulo 33">
          <a:extLst>
            <a:ext uri="{FF2B5EF4-FFF2-40B4-BE49-F238E27FC236}">
              <a16:creationId xmlns:a16="http://schemas.microsoft.com/office/drawing/2014/main" xmlns="" id="{00000000-0008-0000-1500-000022000000}"/>
            </a:ext>
          </a:extLst>
        </xdr:cNvPr>
        <xdr:cNvSpPr/>
      </xdr:nvSpPr>
      <xdr:spPr>
        <a:xfrm>
          <a:off x="3857626" y="876300"/>
          <a:ext cx="13320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Validar Cronograma</a:t>
          </a:r>
        </a:p>
      </xdr:txBody>
    </xdr:sp>
    <xdr:clientData fPrintsWithSheet="0"/>
  </xdr:twoCellAnchor>
  <xdr:twoCellAnchor editAs="absolute">
    <xdr:from>
      <xdr:col>1</xdr:col>
      <xdr:colOff>12111</xdr:colOff>
      <xdr:row>1</xdr:row>
      <xdr:rowOff>19050</xdr:rowOff>
    </xdr:from>
    <xdr:to>
      <xdr:col>8</xdr:col>
      <xdr:colOff>191886</xdr:colOff>
      <xdr:row>4</xdr:row>
      <xdr:rowOff>64668</xdr:rowOff>
    </xdr:to>
    <xdr:pic>
      <xdr:nvPicPr>
        <xdr:cNvPr id="35" name="Imagem 34">
          <a:extLst>
            <a:ext uri="{FF2B5EF4-FFF2-40B4-BE49-F238E27FC236}">
              <a16:creationId xmlns:a16="http://schemas.microsoft.com/office/drawing/2014/main" xmlns="" id="{00000000-0008-0000-1500-00002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126411" y="133350"/>
          <a:ext cx="1980000" cy="617118"/>
        </a:xfrm>
        <a:prstGeom prst="rect">
          <a:avLst/>
        </a:prstGeom>
      </xdr:spPr>
    </xdr:pic>
    <xdr:clientData/>
  </xdr:twoCellAnchor>
  <xdr:twoCellAnchor editAs="absolute">
    <xdr:from>
      <xdr:col>0</xdr:col>
      <xdr:colOff>104775</xdr:colOff>
      <xdr:row>5</xdr:row>
      <xdr:rowOff>0</xdr:rowOff>
    </xdr:from>
    <xdr:to>
      <xdr:col>9</xdr:col>
      <xdr:colOff>17625</xdr:colOff>
      <xdr:row>6</xdr:row>
      <xdr:rowOff>61500</xdr:rowOff>
    </xdr:to>
    <xdr:grpSp>
      <xdr:nvGrpSpPr>
        <xdr:cNvPr id="36" name="Agrupar 2">
          <a:extLst>
            <a:ext uri="{FF2B5EF4-FFF2-40B4-BE49-F238E27FC236}">
              <a16:creationId xmlns:a16="http://schemas.microsoft.com/office/drawing/2014/main" xmlns="" id="{00000000-0008-0000-1500-000024000000}"/>
            </a:ext>
          </a:extLst>
        </xdr:cNvPr>
        <xdr:cNvGrpSpPr/>
      </xdr:nvGrpSpPr>
      <xdr:grpSpPr>
        <a:xfrm>
          <a:off x="102870" y="838200"/>
          <a:ext cx="2166465" cy="238665"/>
          <a:chOff x="106950" y="876300"/>
          <a:chExt cx="2408400" cy="252000"/>
        </a:xfrm>
      </xdr:grpSpPr>
      <xdr:sp macro="" textlink="">
        <xdr:nvSpPr>
          <xdr:cNvPr id="37" name="Retângulo de cantos arredondados 3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xmlns="" id="{00000000-0008-0000-1500-000025000000}"/>
              </a:ext>
            </a:extLst>
          </xdr:cNvPr>
          <xdr:cNvSpPr/>
        </xdr:nvSpPr>
        <xdr:spPr>
          <a:xfrm>
            <a:off x="106950" y="876300"/>
            <a:ext cx="2408400" cy="252000"/>
          </a:xfrm>
          <a:prstGeom prst="roundRect">
            <a:avLst/>
          </a:prstGeom>
          <a:solidFill>
            <a:srgbClr val="FF0000"/>
          </a:solidFill>
          <a:ln w="9525">
            <a:solidFill>
              <a:schemeClr val="bg1"/>
            </a:solidFill>
          </a:ln>
          <a:scene3d>
            <a:camera prst="orthographicFront"/>
            <a:lightRig rig="threePt" dir="t"/>
          </a:scene3d>
          <a:sp3d>
            <a:bevelT w="38100" h="25400"/>
            <a:bevelB w="38100" h="254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1200" b="1">
                <a:ln>
                  <a:noFill/>
                </a:ln>
                <a:solidFill>
                  <a:schemeClr val="bg1"/>
                </a:solidFill>
              </a:rPr>
              <a:t>MENU INICIAL </a:t>
            </a:r>
          </a:p>
        </xdr:txBody>
      </xdr:sp>
      <xdr:sp macro="" textlink="">
        <xdr:nvSpPr>
          <xdr:cNvPr id="38" name="Seta para a esquerda 37">
            <a:extLst>
              <a:ext uri="{FF2B5EF4-FFF2-40B4-BE49-F238E27FC236}">
                <a16:creationId xmlns:a16="http://schemas.microsoft.com/office/drawing/2014/main" xmlns="" id="{00000000-0008-0000-1500-000026000000}"/>
              </a:ext>
            </a:extLst>
          </xdr:cNvPr>
          <xdr:cNvSpPr/>
        </xdr:nvSpPr>
        <xdr:spPr>
          <a:xfrm>
            <a:off x="169633" y="914400"/>
            <a:ext cx="218945" cy="180000"/>
          </a:xfrm>
          <a:prstGeom prst="leftArrow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pt-BR" sz="1100">
              <a:ln>
                <a:solidFill>
                  <a:schemeClr val="bg1"/>
                </a:solidFill>
              </a:ln>
            </a:endParaRPr>
          </a:p>
        </xdr:txBody>
      </xdr:sp>
    </xdr:grpSp>
    <xdr:clientData/>
  </xdr:twoCellAnchor>
  <xdr:twoCellAnchor editAs="absolute">
    <xdr:from>
      <xdr:col>1</xdr:col>
      <xdr:colOff>9525</xdr:colOff>
      <xdr:row>47</xdr:row>
      <xdr:rowOff>0</xdr:rowOff>
    </xdr:from>
    <xdr:to>
      <xdr:col>9</xdr:col>
      <xdr:colOff>17125</xdr:colOff>
      <xdr:row>48</xdr:row>
      <xdr:rowOff>97500</xdr:rowOff>
    </xdr:to>
    <xdr:sp macro="" textlink="">
      <xdr:nvSpPr>
        <xdr:cNvPr id="39" name="Retângulo 38">
          <a:extLst>
            <a:ext uri="{FF2B5EF4-FFF2-40B4-BE49-F238E27FC236}">
              <a16:creationId xmlns:a16="http://schemas.microsoft.com/office/drawing/2014/main" xmlns="" id="{00000000-0008-0000-1500-000027000000}"/>
            </a:ext>
          </a:extLst>
        </xdr:cNvPr>
        <xdr:cNvSpPr/>
      </xdr:nvSpPr>
      <xdr:spPr>
        <a:xfrm>
          <a:off x="123825" y="887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1. PROJETO</a:t>
          </a:r>
        </a:p>
      </xdr:txBody>
    </xdr:sp>
    <xdr:clientData/>
  </xdr:twoCellAnchor>
  <xdr:twoCellAnchor editAs="absolute">
    <xdr:from>
      <xdr:col>1</xdr:col>
      <xdr:colOff>9525</xdr:colOff>
      <xdr:row>49</xdr:row>
      <xdr:rowOff>0</xdr:rowOff>
    </xdr:from>
    <xdr:to>
      <xdr:col>9</xdr:col>
      <xdr:colOff>17126</xdr:colOff>
      <xdr:row>50</xdr:row>
      <xdr:rowOff>61500</xdr:rowOff>
    </xdr:to>
    <xdr:sp macro="" textlink="">
      <xdr:nvSpPr>
        <xdr:cNvPr id="40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500-000028000000}"/>
            </a:ext>
          </a:extLst>
        </xdr:cNvPr>
        <xdr:cNvSpPr/>
      </xdr:nvSpPr>
      <xdr:spPr>
        <a:xfrm>
          <a:off x="123825" y="9258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1.1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</a:t>
          </a:r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DADOS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DO PROJETO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51</xdr:row>
      <xdr:rowOff>0</xdr:rowOff>
    </xdr:from>
    <xdr:to>
      <xdr:col>9</xdr:col>
      <xdr:colOff>17126</xdr:colOff>
      <xdr:row>52</xdr:row>
      <xdr:rowOff>61500</xdr:rowOff>
    </xdr:to>
    <xdr:sp macro="" textlink="">
      <xdr:nvSpPr>
        <xdr:cNvPr id="4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500-000029000000}"/>
            </a:ext>
          </a:extLst>
        </xdr:cNvPr>
        <xdr:cNvSpPr/>
      </xdr:nvSpPr>
      <xdr:spPr>
        <a:xfrm>
          <a:off x="123825" y="9639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1.2. BDI</a:t>
          </a:r>
        </a:p>
      </xdr:txBody>
    </xdr:sp>
    <xdr:clientData/>
  </xdr:twoCellAnchor>
  <xdr:twoCellAnchor editAs="absolute">
    <xdr:from>
      <xdr:col>1</xdr:col>
      <xdr:colOff>9525</xdr:colOff>
      <xdr:row>53</xdr:row>
      <xdr:rowOff>0</xdr:rowOff>
    </xdr:from>
    <xdr:to>
      <xdr:col>9</xdr:col>
      <xdr:colOff>17126</xdr:colOff>
      <xdr:row>54</xdr:row>
      <xdr:rowOff>61500</xdr:rowOff>
    </xdr:to>
    <xdr:sp macro="" textlink="">
      <xdr:nvSpPr>
        <xdr:cNvPr id="42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500-00002A000000}"/>
            </a:ext>
          </a:extLst>
        </xdr:cNvPr>
        <xdr:cNvSpPr/>
      </xdr:nvSpPr>
      <xdr:spPr>
        <a:xfrm>
          <a:off x="123825" y="10020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1.3.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COTAÇÕES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55</xdr:row>
      <xdr:rowOff>0</xdr:rowOff>
    </xdr:from>
    <xdr:to>
      <xdr:col>9</xdr:col>
      <xdr:colOff>17126</xdr:colOff>
      <xdr:row>56</xdr:row>
      <xdr:rowOff>61500</xdr:rowOff>
    </xdr:to>
    <xdr:sp macro="" textlink="">
      <xdr:nvSpPr>
        <xdr:cNvPr id="4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500-00002B000000}"/>
            </a:ext>
          </a:extLst>
        </xdr:cNvPr>
        <xdr:cNvSpPr/>
      </xdr:nvSpPr>
      <xdr:spPr>
        <a:xfrm>
          <a:off x="123825" y="10401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1.4.  COMPOSIÇÕES</a:t>
          </a:r>
        </a:p>
      </xdr:txBody>
    </xdr:sp>
    <xdr:clientData/>
  </xdr:twoCellAnchor>
  <xdr:twoCellAnchor editAs="absolute">
    <xdr:from>
      <xdr:col>1</xdr:col>
      <xdr:colOff>9525</xdr:colOff>
      <xdr:row>57</xdr:row>
      <xdr:rowOff>0</xdr:rowOff>
    </xdr:from>
    <xdr:to>
      <xdr:col>9</xdr:col>
      <xdr:colOff>17126</xdr:colOff>
      <xdr:row>58</xdr:row>
      <xdr:rowOff>61500</xdr:rowOff>
    </xdr:to>
    <xdr:sp macro="" textlink="">
      <xdr:nvSpPr>
        <xdr:cNvPr id="4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500-00002C000000}"/>
            </a:ext>
          </a:extLst>
        </xdr:cNvPr>
        <xdr:cNvSpPr/>
      </xdr:nvSpPr>
      <xdr:spPr>
        <a:xfrm>
          <a:off x="123825" y="10782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1.5. ORÇAMENTO</a:t>
          </a:r>
        </a:p>
      </xdr:txBody>
    </xdr:sp>
    <xdr:clientData/>
  </xdr:twoCellAnchor>
  <xdr:twoCellAnchor editAs="absolute">
    <xdr:from>
      <xdr:col>1</xdr:col>
      <xdr:colOff>9525</xdr:colOff>
      <xdr:row>59</xdr:row>
      <xdr:rowOff>0</xdr:rowOff>
    </xdr:from>
    <xdr:to>
      <xdr:col>9</xdr:col>
      <xdr:colOff>17126</xdr:colOff>
      <xdr:row>60</xdr:row>
      <xdr:rowOff>61500</xdr:rowOff>
    </xdr:to>
    <xdr:sp macro="" textlink="">
      <xdr:nvSpPr>
        <xdr:cNvPr id="4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500-00002D000000}"/>
            </a:ext>
          </a:extLst>
        </xdr:cNvPr>
        <xdr:cNvSpPr/>
      </xdr:nvSpPr>
      <xdr:spPr>
        <a:xfrm>
          <a:off x="123825" y="11163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1.6. MEMÓRIA DE CÁLCULO</a:t>
          </a:r>
        </a:p>
      </xdr:txBody>
    </xdr:sp>
    <xdr:clientData/>
  </xdr:twoCellAnchor>
  <xdr:twoCellAnchor editAs="absolute">
    <xdr:from>
      <xdr:col>1</xdr:col>
      <xdr:colOff>9525</xdr:colOff>
      <xdr:row>61</xdr:row>
      <xdr:rowOff>0</xdr:rowOff>
    </xdr:from>
    <xdr:to>
      <xdr:col>9</xdr:col>
      <xdr:colOff>17126</xdr:colOff>
      <xdr:row>62</xdr:row>
      <xdr:rowOff>61500</xdr:rowOff>
    </xdr:to>
    <xdr:sp macro="" textlink="">
      <xdr:nvSpPr>
        <xdr:cNvPr id="4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500-00002E000000}"/>
            </a:ext>
          </a:extLst>
        </xdr:cNvPr>
        <xdr:cNvSpPr/>
      </xdr:nvSpPr>
      <xdr:spPr>
        <a:xfrm>
          <a:off x="123825" y="11544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1.7. CRONOGRAMA</a:t>
          </a:r>
        </a:p>
      </xdr:txBody>
    </xdr:sp>
    <xdr:clientData/>
  </xdr:twoCellAnchor>
  <xdr:twoCellAnchor editAs="absolute">
    <xdr:from>
      <xdr:col>1</xdr:col>
      <xdr:colOff>9525</xdr:colOff>
      <xdr:row>63</xdr:row>
      <xdr:rowOff>0</xdr:rowOff>
    </xdr:from>
    <xdr:to>
      <xdr:col>9</xdr:col>
      <xdr:colOff>17126</xdr:colOff>
      <xdr:row>64</xdr:row>
      <xdr:rowOff>61500</xdr:rowOff>
    </xdr:to>
    <xdr:sp macro="" textlink="">
      <xdr:nvSpPr>
        <xdr:cNvPr id="4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500-00002F000000}"/>
            </a:ext>
          </a:extLst>
        </xdr:cNvPr>
        <xdr:cNvSpPr/>
      </xdr:nvSpPr>
      <xdr:spPr>
        <a:xfrm>
          <a:off x="123825" y="11925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1.8. LOCALIZAÇÃO</a:t>
          </a:r>
        </a:p>
      </xdr:txBody>
    </xdr:sp>
    <xdr:clientData/>
  </xdr:twoCellAnchor>
  <xdr:twoCellAnchor editAs="absolute">
    <xdr:from>
      <xdr:col>1</xdr:col>
      <xdr:colOff>9525</xdr:colOff>
      <xdr:row>65</xdr:row>
      <xdr:rowOff>0</xdr:rowOff>
    </xdr:from>
    <xdr:to>
      <xdr:col>9</xdr:col>
      <xdr:colOff>17126</xdr:colOff>
      <xdr:row>66</xdr:row>
      <xdr:rowOff>61500</xdr:rowOff>
    </xdr:to>
    <xdr:sp macro="" textlink="">
      <xdr:nvSpPr>
        <xdr:cNvPr id="4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500-000030000000}"/>
            </a:ext>
          </a:extLst>
        </xdr:cNvPr>
        <xdr:cNvSpPr/>
      </xdr:nvSpPr>
      <xdr:spPr>
        <a:xfrm>
          <a:off x="123825" y="12306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1.9. IMPRESSÃO DO PROJETO</a:t>
          </a:r>
        </a:p>
      </xdr:txBody>
    </xdr:sp>
    <xdr:clientData/>
  </xdr:twoCellAnchor>
  <xdr:twoCellAnchor editAs="absolute">
    <xdr:from>
      <xdr:col>1</xdr:col>
      <xdr:colOff>9525</xdr:colOff>
      <xdr:row>7</xdr:row>
      <xdr:rowOff>0</xdr:rowOff>
    </xdr:from>
    <xdr:to>
      <xdr:col>9</xdr:col>
      <xdr:colOff>17125</xdr:colOff>
      <xdr:row>8</xdr:row>
      <xdr:rowOff>97500</xdr:rowOff>
    </xdr:to>
    <xdr:sp macro="" textlink="">
      <xdr:nvSpPr>
        <xdr:cNvPr id="49" name="Retângulo 48">
          <a:extLst>
            <a:ext uri="{FF2B5EF4-FFF2-40B4-BE49-F238E27FC236}">
              <a16:creationId xmlns:a16="http://schemas.microsoft.com/office/drawing/2014/main" xmlns="" id="{00000000-0008-0000-1500-000031000000}"/>
            </a:ext>
          </a:extLst>
        </xdr:cNvPr>
        <xdr:cNvSpPr/>
      </xdr:nvSpPr>
      <xdr:spPr>
        <a:xfrm>
          <a:off x="123825" y="125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3.</a:t>
          </a:r>
          <a:r>
            <a:rPr lang="pt-BR" sz="1400" b="1" baseline="0">
              <a:ln>
                <a:noFill/>
              </a:ln>
              <a:solidFill>
                <a:sysClr val="windowText" lastClr="000000"/>
              </a:solidFill>
              <a:effectLst/>
            </a:rPr>
            <a:t> </a:t>
          </a:r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MEDIÇÃO</a:t>
          </a:r>
        </a:p>
      </xdr:txBody>
    </xdr:sp>
    <xdr:clientData/>
  </xdr:twoCellAnchor>
  <xdr:twoCellAnchor editAs="absolute">
    <xdr:from>
      <xdr:col>1</xdr:col>
      <xdr:colOff>9525</xdr:colOff>
      <xdr:row>9</xdr:row>
      <xdr:rowOff>0</xdr:rowOff>
    </xdr:from>
    <xdr:to>
      <xdr:col>9</xdr:col>
      <xdr:colOff>17126</xdr:colOff>
      <xdr:row>10</xdr:row>
      <xdr:rowOff>61500</xdr:rowOff>
    </xdr:to>
    <xdr:sp macro="" textlink="">
      <xdr:nvSpPr>
        <xdr:cNvPr id="50" name="Retângulo de cantos arredondados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1500-000032000000}"/>
            </a:ext>
          </a:extLst>
        </xdr:cNvPr>
        <xdr:cNvSpPr/>
      </xdr:nvSpPr>
      <xdr:spPr>
        <a:xfrm>
          <a:off x="123825" y="163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3.1. 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DA MEDIÇÃO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11</xdr:row>
      <xdr:rowOff>0</xdr:rowOff>
    </xdr:from>
    <xdr:to>
      <xdr:col>9</xdr:col>
      <xdr:colOff>17126</xdr:colOff>
      <xdr:row>12</xdr:row>
      <xdr:rowOff>61500</xdr:rowOff>
    </xdr:to>
    <xdr:sp macro="" textlink="">
      <xdr:nvSpPr>
        <xdr:cNvPr id="51" name="Retângulo de cantos arredondados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1500-000033000000}"/>
            </a:ext>
          </a:extLst>
        </xdr:cNvPr>
        <xdr:cNvSpPr/>
      </xdr:nvSpPr>
      <xdr:spPr>
        <a:xfrm>
          <a:off x="123825" y="201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3.2. MEDIÇÃO</a:t>
          </a:r>
        </a:p>
      </xdr:txBody>
    </xdr:sp>
    <xdr:clientData/>
  </xdr:twoCellAnchor>
  <xdr:twoCellAnchor editAs="absolute">
    <xdr:from>
      <xdr:col>1</xdr:col>
      <xdr:colOff>9525</xdr:colOff>
      <xdr:row>13</xdr:row>
      <xdr:rowOff>0</xdr:rowOff>
    </xdr:from>
    <xdr:to>
      <xdr:col>9</xdr:col>
      <xdr:colOff>17126</xdr:colOff>
      <xdr:row>14</xdr:row>
      <xdr:rowOff>61500</xdr:rowOff>
    </xdr:to>
    <xdr:sp macro="" textlink="">
      <xdr:nvSpPr>
        <xdr:cNvPr id="52" name="Retângulo de cantos arredondados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1500-000034000000}"/>
            </a:ext>
          </a:extLst>
        </xdr:cNvPr>
        <xdr:cNvSpPr/>
      </xdr:nvSpPr>
      <xdr:spPr>
        <a:xfrm>
          <a:off x="123825" y="2400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3.3. LOCALIZAÇÃO</a:t>
          </a:r>
        </a:p>
      </xdr:txBody>
    </xdr:sp>
    <xdr:clientData/>
  </xdr:twoCellAnchor>
  <xdr:twoCellAnchor editAs="absolute">
    <xdr:from>
      <xdr:col>1</xdr:col>
      <xdr:colOff>9525</xdr:colOff>
      <xdr:row>15</xdr:row>
      <xdr:rowOff>0</xdr:rowOff>
    </xdr:from>
    <xdr:to>
      <xdr:col>9</xdr:col>
      <xdr:colOff>17126</xdr:colOff>
      <xdr:row>16</xdr:row>
      <xdr:rowOff>61500</xdr:rowOff>
    </xdr:to>
    <xdr:sp macro="[0]!ImprimirMedicao" textlink="">
      <xdr:nvSpPr>
        <xdr:cNvPr id="53" name="Retângulo de cantos arredondados 10">
          <a:extLst>
            <a:ext uri="{FF2B5EF4-FFF2-40B4-BE49-F238E27FC236}">
              <a16:creationId xmlns:a16="http://schemas.microsoft.com/office/drawing/2014/main" xmlns="" id="{00000000-0008-0000-1500-000035000000}"/>
            </a:ext>
          </a:extLst>
        </xdr:cNvPr>
        <xdr:cNvSpPr/>
      </xdr:nvSpPr>
      <xdr:spPr>
        <a:xfrm>
          <a:off x="123825" y="2781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3.4. IMPRESSÃO DA MEDIÇÃO</a:t>
          </a:r>
        </a:p>
      </xdr:txBody>
    </xdr:sp>
    <xdr:clientData/>
  </xdr:twoCellAnchor>
  <xdr:twoCellAnchor editAs="absolute">
    <xdr:from>
      <xdr:col>1</xdr:col>
      <xdr:colOff>9525</xdr:colOff>
      <xdr:row>17</xdr:row>
      <xdr:rowOff>0</xdr:rowOff>
    </xdr:from>
    <xdr:to>
      <xdr:col>9</xdr:col>
      <xdr:colOff>17125</xdr:colOff>
      <xdr:row>18</xdr:row>
      <xdr:rowOff>97500</xdr:rowOff>
    </xdr:to>
    <xdr:sp macro="" textlink="">
      <xdr:nvSpPr>
        <xdr:cNvPr id="54" name="Retângulo 53">
          <a:extLst>
            <a:ext uri="{FF2B5EF4-FFF2-40B4-BE49-F238E27FC236}">
              <a16:creationId xmlns:a16="http://schemas.microsoft.com/office/drawing/2014/main" xmlns="" id="{00000000-0008-0000-1500-000036000000}"/>
            </a:ext>
          </a:extLst>
        </xdr:cNvPr>
        <xdr:cNvSpPr/>
      </xdr:nvSpPr>
      <xdr:spPr>
        <a:xfrm>
          <a:off x="123825" y="3162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4. ADITIVO</a:t>
          </a:r>
        </a:p>
      </xdr:txBody>
    </xdr:sp>
    <xdr:clientData/>
  </xdr:twoCellAnchor>
  <xdr:twoCellAnchor editAs="absolute">
    <xdr:from>
      <xdr:col>1</xdr:col>
      <xdr:colOff>9525</xdr:colOff>
      <xdr:row>19</xdr:row>
      <xdr:rowOff>0</xdr:rowOff>
    </xdr:from>
    <xdr:to>
      <xdr:col>9</xdr:col>
      <xdr:colOff>17126</xdr:colOff>
      <xdr:row>20</xdr:row>
      <xdr:rowOff>61500</xdr:rowOff>
    </xdr:to>
    <xdr:sp macro="" textlink="">
      <xdr:nvSpPr>
        <xdr:cNvPr id="55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1500-000037000000}"/>
            </a:ext>
          </a:extLst>
        </xdr:cNvPr>
        <xdr:cNvSpPr/>
      </xdr:nvSpPr>
      <xdr:spPr>
        <a:xfrm>
          <a:off x="123825" y="3543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4.1. 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DO ADITIVO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21</xdr:row>
      <xdr:rowOff>0</xdr:rowOff>
    </xdr:from>
    <xdr:to>
      <xdr:col>9</xdr:col>
      <xdr:colOff>17126</xdr:colOff>
      <xdr:row>22</xdr:row>
      <xdr:rowOff>61500</xdr:rowOff>
    </xdr:to>
    <xdr:sp macro="" textlink="">
      <xdr:nvSpPr>
        <xdr:cNvPr id="56" name="Retângulo de cantos arredondados 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00000000-0008-0000-1500-000038000000}"/>
            </a:ext>
          </a:extLst>
        </xdr:cNvPr>
        <xdr:cNvSpPr/>
      </xdr:nvSpPr>
      <xdr:spPr>
        <a:xfrm>
          <a:off x="123825" y="3924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4.2. COTAÇÕES</a:t>
          </a:r>
        </a:p>
      </xdr:txBody>
    </xdr:sp>
    <xdr:clientData/>
  </xdr:twoCellAnchor>
  <xdr:twoCellAnchor editAs="absolute">
    <xdr:from>
      <xdr:col>1</xdr:col>
      <xdr:colOff>9525</xdr:colOff>
      <xdr:row>23</xdr:row>
      <xdr:rowOff>0</xdr:rowOff>
    </xdr:from>
    <xdr:to>
      <xdr:col>9</xdr:col>
      <xdr:colOff>17126</xdr:colOff>
      <xdr:row>24</xdr:row>
      <xdr:rowOff>61500</xdr:rowOff>
    </xdr:to>
    <xdr:sp macro="" textlink="">
      <xdr:nvSpPr>
        <xdr:cNvPr id="57" name="Retângulo de cantos arredondados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00000000-0008-0000-1500-000039000000}"/>
            </a:ext>
          </a:extLst>
        </xdr:cNvPr>
        <xdr:cNvSpPr/>
      </xdr:nvSpPr>
      <xdr:spPr>
        <a:xfrm>
          <a:off x="123825" y="4305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4.3.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COMPOSIÇÕES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25</xdr:row>
      <xdr:rowOff>0</xdr:rowOff>
    </xdr:from>
    <xdr:to>
      <xdr:col>9</xdr:col>
      <xdr:colOff>17126</xdr:colOff>
      <xdr:row>26</xdr:row>
      <xdr:rowOff>61500</xdr:rowOff>
    </xdr:to>
    <xdr:sp macro="" textlink="">
      <xdr:nvSpPr>
        <xdr:cNvPr id="58" name="Retângulo de cantos arredondados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00000000-0008-0000-1500-00003A000000}"/>
            </a:ext>
          </a:extLst>
        </xdr:cNvPr>
        <xdr:cNvSpPr/>
      </xdr:nvSpPr>
      <xdr:spPr>
        <a:xfrm>
          <a:off x="123825" y="4686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4.4.  ORÇAMENTO</a:t>
          </a:r>
        </a:p>
      </xdr:txBody>
    </xdr:sp>
    <xdr:clientData/>
  </xdr:twoCellAnchor>
  <xdr:twoCellAnchor editAs="absolute">
    <xdr:from>
      <xdr:col>1</xdr:col>
      <xdr:colOff>9525</xdr:colOff>
      <xdr:row>27</xdr:row>
      <xdr:rowOff>0</xdr:rowOff>
    </xdr:from>
    <xdr:to>
      <xdr:col>9</xdr:col>
      <xdr:colOff>17126</xdr:colOff>
      <xdr:row>28</xdr:row>
      <xdr:rowOff>61500</xdr:rowOff>
    </xdr:to>
    <xdr:sp macro="" textlink="">
      <xdr:nvSpPr>
        <xdr:cNvPr id="59" name="Retângulo de cantos arredondados 10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xmlns="" id="{00000000-0008-0000-1500-00003B000000}"/>
            </a:ext>
          </a:extLst>
        </xdr:cNvPr>
        <xdr:cNvSpPr/>
      </xdr:nvSpPr>
      <xdr:spPr>
        <a:xfrm>
          <a:off x="123825" y="5067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4.5. MEMÓRIA DE CÁLCULO</a:t>
          </a:r>
        </a:p>
      </xdr:txBody>
    </xdr:sp>
    <xdr:clientData/>
  </xdr:twoCellAnchor>
  <xdr:twoCellAnchor editAs="absolute">
    <xdr:from>
      <xdr:col>1</xdr:col>
      <xdr:colOff>9525</xdr:colOff>
      <xdr:row>29</xdr:row>
      <xdr:rowOff>0</xdr:rowOff>
    </xdr:from>
    <xdr:to>
      <xdr:col>9</xdr:col>
      <xdr:colOff>17126</xdr:colOff>
      <xdr:row>30</xdr:row>
      <xdr:rowOff>61500</xdr:rowOff>
    </xdr:to>
    <xdr:sp macro="" textlink="">
      <xdr:nvSpPr>
        <xdr:cNvPr id="60" name="Retângulo de cantos arredondados 10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xmlns="" id="{00000000-0008-0000-1500-00003C000000}"/>
            </a:ext>
          </a:extLst>
        </xdr:cNvPr>
        <xdr:cNvSpPr/>
      </xdr:nvSpPr>
      <xdr:spPr>
        <a:xfrm>
          <a:off x="123825" y="5448300"/>
          <a:ext cx="2065001" cy="252000"/>
        </a:xfrm>
        <a:prstGeom prst="roundRect">
          <a:avLst/>
        </a:prstGeom>
        <a:solidFill>
          <a:srgbClr val="0000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4.6. CRONOGRAMA</a:t>
          </a:r>
        </a:p>
      </xdr:txBody>
    </xdr:sp>
    <xdr:clientData/>
  </xdr:twoCellAnchor>
  <xdr:twoCellAnchor editAs="absolute">
    <xdr:from>
      <xdr:col>1</xdr:col>
      <xdr:colOff>9525</xdr:colOff>
      <xdr:row>31</xdr:row>
      <xdr:rowOff>0</xdr:rowOff>
    </xdr:from>
    <xdr:to>
      <xdr:col>9</xdr:col>
      <xdr:colOff>17126</xdr:colOff>
      <xdr:row>32</xdr:row>
      <xdr:rowOff>61500</xdr:rowOff>
    </xdr:to>
    <xdr:sp macro="" textlink="">
      <xdr:nvSpPr>
        <xdr:cNvPr id="61" name="Retângulo de cantos arredondados 10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xmlns="" id="{00000000-0008-0000-1500-00003D000000}"/>
            </a:ext>
          </a:extLst>
        </xdr:cNvPr>
        <xdr:cNvSpPr/>
      </xdr:nvSpPr>
      <xdr:spPr>
        <a:xfrm>
          <a:off x="123825" y="582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4.7. LOCALIZAÇÃO</a:t>
          </a:r>
        </a:p>
      </xdr:txBody>
    </xdr:sp>
    <xdr:clientData/>
  </xdr:twoCellAnchor>
  <xdr:twoCellAnchor editAs="absolute">
    <xdr:from>
      <xdr:col>1</xdr:col>
      <xdr:colOff>9525</xdr:colOff>
      <xdr:row>33</xdr:row>
      <xdr:rowOff>0</xdr:rowOff>
    </xdr:from>
    <xdr:to>
      <xdr:col>9</xdr:col>
      <xdr:colOff>17126</xdr:colOff>
      <xdr:row>34</xdr:row>
      <xdr:rowOff>61500</xdr:rowOff>
    </xdr:to>
    <xdr:sp macro="[0]!ImprimirAditivo" textlink="">
      <xdr:nvSpPr>
        <xdr:cNvPr id="62" name="Retângulo de cantos arredondados 10">
          <a:extLst>
            <a:ext uri="{FF2B5EF4-FFF2-40B4-BE49-F238E27FC236}">
              <a16:creationId xmlns:a16="http://schemas.microsoft.com/office/drawing/2014/main" xmlns="" id="{00000000-0008-0000-1500-00003E000000}"/>
            </a:ext>
          </a:extLst>
        </xdr:cNvPr>
        <xdr:cNvSpPr/>
      </xdr:nvSpPr>
      <xdr:spPr>
        <a:xfrm>
          <a:off x="123825" y="6210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4.8. IMPRESSÃO DO ADITIVO</a:t>
          </a:r>
        </a:p>
      </xdr:txBody>
    </xdr:sp>
    <xdr:clientData/>
  </xdr:twoCellAnchor>
  <xdr:twoCellAnchor editAs="absolute">
    <xdr:from>
      <xdr:col>1</xdr:col>
      <xdr:colOff>9525</xdr:colOff>
      <xdr:row>35</xdr:row>
      <xdr:rowOff>0</xdr:rowOff>
    </xdr:from>
    <xdr:to>
      <xdr:col>9</xdr:col>
      <xdr:colOff>17125</xdr:colOff>
      <xdr:row>36</xdr:row>
      <xdr:rowOff>97500</xdr:rowOff>
    </xdr:to>
    <xdr:sp macro="" textlink="">
      <xdr:nvSpPr>
        <xdr:cNvPr id="63" name="Retângulo 62">
          <a:extLst>
            <a:ext uri="{FF2B5EF4-FFF2-40B4-BE49-F238E27FC236}">
              <a16:creationId xmlns:a16="http://schemas.microsoft.com/office/drawing/2014/main" xmlns="" id="{00000000-0008-0000-1500-00003F000000}"/>
            </a:ext>
          </a:extLst>
        </xdr:cNvPr>
        <xdr:cNvSpPr/>
      </xdr:nvSpPr>
      <xdr:spPr>
        <a:xfrm>
          <a:off x="123825" y="6591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2. LICITAÇÃO</a:t>
          </a:r>
        </a:p>
      </xdr:txBody>
    </xdr:sp>
    <xdr:clientData/>
  </xdr:twoCellAnchor>
  <xdr:twoCellAnchor editAs="absolute">
    <xdr:from>
      <xdr:col>1</xdr:col>
      <xdr:colOff>9525</xdr:colOff>
      <xdr:row>37</xdr:row>
      <xdr:rowOff>0</xdr:rowOff>
    </xdr:from>
    <xdr:to>
      <xdr:col>9</xdr:col>
      <xdr:colOff>17126</xdr:colOff>
      <xdr:row>38</xdr:row>
      <xdr:rowOff>61500</xdr:rowOff>
    </xdr:to>
    <xdr:sp macro="" textlink="">
      <xdr:nvSpPr>
        <xdr:cNvPr id="6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500-000040000000}"/>
            </a:ext>
          </a:extLst>
        </xdr:cNvPr>
        <xdr:cNvSpPr/>
      </xdr:nvSpPr>
      <xdr:spPr>
        <a:xfrm>
          <a:off x="123825" y="697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2.1. DADOS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DA LICITAÇÃO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39</xdr:row>
      <xdr:rowOff>0</xdr:rowOff>
    </xdr:from>
    <xdr:to>
      <xdr:col>9</xdr:col>
      <xdr:colOff>17126</xdr:colOff>
      <xdr:row>40</xdr:row>
      <xdr:rowOff>61500</xdr:rowOff>
    </xdr:to>
    <xdr:sp macro="" textlink="">
      <xdr:nvSpPr>
        <xdr:cNvPr id="6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500-000041000000}"/>
            </a:ext>
          </a:extLst>
        </xdr:cNvPr>
        <xdr:cNvSpPr/>
      </xdr:nvSpPr>
      <xdr:spPr>
        <a:xfrm>
          <a:off x="123825" y="7353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2.2. ORÇAMENTO</a:t>
          </a:r>
        </a:p>
      </xdr:txBody>
    </xdr:sp>
    <xdr:clientData/>
  </xdr:twoCellAnchor>
  <xdr:twoCellAnchor editAs="absolute">
    <xdr:from>
      <xdr:col>1</xdr:col>
      <xdr:colOff>9525</xdr:colOff>
      <xdr:row>41</xdr:row>
      <xdr:rowOff>0</xdr:rowOff>
    </xdr:from>
    <xdr:to>
      <xdr:col>9</xdr:col>
      <xdr:colOff>17126</xdr:colOff>
      <xdr:row>42</xdr:row>
      <xdr:rowOff>61500</xdr:rowOff>
    </xdr:to>
    <xdr:sp macro="" textlink="">
      <xdr:nvSpPr>
        <xdr:cNvPr id="6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500-000042000000}"/>
            </a:ext>
          </a:extLst>
        </xdr:cNvPr>
        <xdr:cNvSpPr/>
      </xdr:nvSpPr>
      <xdr:spPr>
        <a:xfrm>
          <a:off x="123825" y="773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2.3. CRONOGRAMA</a:t>
          </a:r>
        </a:p>
      </xdr:txBody>
    </xdr:sp>
    <xdr:clientData/>
  </xdr:twoCellAnchor>
  <xdr:twoCellAnchor editAs="absolute">
    <xdr:from>
      <xdr:col>1</xdr:col>
      <xdr:colOff>9525</xdr:colOff>
      <xdr:row>43</xdr:row>
      <xdr:rowOff>0</xdr:rowOff>
    </xdr:from>
    <xdr:to>
      <xdr:col>9</xdr:col>
      <xdr:colOff>17126</xdr:colOff>
      <xdr:row>44</xdr:row>
      <xdr:rowOff>61500</xdr:rowOff>
    </xdr:to>
    <xdr:sp macro="" textlink="">
      <xdr:nvSpPr>
        <xdr:cNvPr id="6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500-000043000000}"/>
            </a:ext>
          </a:extLst>
        </xdr:cNvPr>
        <xdr:cNvSpPr/>
      </xdr:nvSpPr>
      <xdr:spPr>
        <a:xfrm>
          <a:off x="123825" y="811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2.4. LOCALIZAÇÃO</a:t>
          </a:r>
        </a:p>
      </xdr:txBody>
    </xdr:sp>
    <xdr:clientData/>
  </xdr:twoCellAnchor>
  <xdr:twoCellAnchor editAs="absolute">
    <xdr:from>
      <xdr:col>1</xdr:col>
      <xdr:colOff>9525</xdr:colOff>
      <xdr:row>45</xdr:row>
      <xdr:rowOff>0</xdr:rowOff>
    </xdr:from>
    <xdr:to>
      <xdr:col>9</xdr:col>
      <xdr:colOff>17126</xdr:colOff>
      <xdr:row>46</xdr:row>
      <xdr:rowOff>61500</xdr:rowOff>
    </xdr:to>
    <xdr:sp macro="" textlink="">
      <xdr:nvSpPr>
        <xdr:cNvPr id="6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500-000044000000}"/>
            </a:ext>
          </a:extLst>
        </xdr:cNvPr>
        <xdr:cNvSpPr/>
      </xdr:nvSpPr>
      <xdr:spPr>
        <a:xfrm>
          <a:off x="123825" y="849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2.5. IMPRESSÃO DA LICITAÇÃO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19050</xdr:colOff>
      <xdr:row>5</xdr:row>
      <xdr:rowOff>0</xdr:rowOff>
    </xdr:from>
    <xdr:to>
      <xdr:col>13</xdr:col>
      <xdr:colOff>76200</xdr:colOff>
      <xdr:row>6</xdr:row>
      <xdr:rowOff>61500</xdr:rowOff>
    </xdr:to>
    <xdr:sp macro="[0]!AddReferencia" textlink="">
      <xdr:nvSpPr>
        <xdr:cNvPr id="33" name="Retângulo 32">
          <a:extLst>
            <a:ext uri="{FF2B5EF4-FFF2-40B4-BE49-F238E27FC236}">
              <a16:creationId xmlns:a16="http://schemas.microsoft.com/office/drawing/2014/main" xmlns="" id="{00000000-0008-0000-1600-000021000000}"/>
            </a:ext>
          </a:extLst>
        </xdr:cNvPr>
        <xdr:cNvSpPr/>
      </xdr:nvSpPr>
      <xdr:spPr>
        <a:xfrm>
          <a:off x="2428875" y="876300"/>
          <a:ext cx="142875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Selecionar</a:t>
          </a:r>
          <a:r>
            <a:rPr lang="pt-BR" sz="900" b="1">
              <a:solidFill>
                <a:schemeClr val="bg1"/>
              </a:solidFill>
            </a:rPr>
            <a:t> </a:t>
          </a:r>
          <a:r>
            <a:rPr lang="pt-BR" sz="1000" b="1">
              <a:solidFill>
                <a:schemeClr val="bg1"/>
              </a:solidFill>
            </a:rPr>
            <a:t>Referências</a:t>
          </a:r>
        </a:p>
      </xdr:txBody>
    </xdr:sp>
    <xdr:clientData fPrintsWithSheet="0"/>
  </xdr:twoCellAnchor>
  <xdr:twoCellAnchor editAs="absolute">
    <xdr:from>
      <xdr:col>13</xdr:col>
      <xdr:colOff>114302</xdr:colOff>
      <xdr:row>5</xdr:row>
      <xdr:rowOff>0</xdr:rowOff>
    </xdr:from>
    <xdr:to>
      <xdr:col>13</xdr:col>
      <xdr:colOff>1446302</xdr:colOff>
      <xdr:row>6</xdr:row>
      <xdr:rowOff>61500</xdr:rowOff>
    </xdr:to>
    <xdr:sp macro="[0]!ImportarComposicaoAditivo" textlink="">
      <xdr:nvSpPr>
        <xdr:cNvPr id="34" name="Retângulo 33">
          <a:extLst>
            <a:ext uri="{FF2B5EF4-FFF2-40B4-BE49-F238E27FC236}">
              <a16:creationId xmlns:a16="http://schemas.microsoft.com/office/drawing/2014/main" xmlns="" id="{00000000-0008-0000-1600-000022000000}"/>
            </a:ext>
          </a:extLst>
        </xdr:cNvPr>
        <xdr:cNvSpPr/>
      </xdr:nvSpPr>
      <xdr:spPr>
        <a:xfrm>
          <a:off x="3895727" y="876300"/>
          <a:ext cx="13320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Importar Dados</a:t>
          </a:r>
        </a:p>
      </xdr:txBody>
    </xdr:sp>
    <xdr:clientData fPrintsWithSheet="0"/>
  </xdr:twoCellAnchor>
  <xdr:twoCellAnchor editAs="absolute">
    <xdr:from>
      <xdr:col>1</xdr:col>
      <xdr:colOff>12111</xdr:colOff>
      <xdr:row>1</xdr:row>
      <xdr:rowOff>19050</xdr:rowOff>
    </xdr:from>
    <xdr:to>
      <xdr:col>8</xdr:col>
      <xdr:colOff>191886</xdr:colOff>
      <xdr:row>4</xdr:row>
      <xdr:rowOff>64668</xdr:rowOff>
    </xdr:to>
    <xdr:pic>
      <xdr:nvPicPr>
        <xdr:cNvPr id="35" name="Imagem 34">
          <a:extLst>
            <a:ext uri="{FF2B5EF4-FFF2-40B4-BE49-F238E27FC236}">
              <a16:creationId xmlns:a16="http://schemas.microsoft.com/office/drawing/2014/main" xmlns="" id="{00000000-0008-0000-1600-00002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126411" y="133350"/>
          <a:ext cx="1980000" cy="617118"/>
        </a:xfrm>
        <a:prstGeom prst="rect">
          <a:avLst/>
        </a:prstGeom>
      </xdr:spPr>
    </xdr:pic>
    <xdr:clientData/>
  </xdr:twoCellAnchor>
  <xdr:twoCellAnchor editAs="absolute">
    <xdr:from>
      <xdr:col>0</xdr:col>
      <xdr:colOff>104775</xdr:colOff>
      <xdr:row>5</xdr:row>
      <xdr:rowOff>0</xdr:rowOff>
    </xdr:from>
    <xdr:to>
      <xdr:col>9</xdr:col>
      <xdr:colOff>17625</xdr:colOff>
      <xdr:row>6</xdr:row>
      <xdr:rowOff>61500</xdr:rowOff>
    </xdr:to>
    <xdr:grpSp>
      <xdr:nvGrpSpPr>
        <xdr:cNvPr id="36" name="Agrupar 2">
          <a:extLst>
            <a:ext uri="{FF2B5EF4-FFF2-40B4-BE49-F238E27FC236}">
              <a16:creationId xmlns:a16="http://schemas.microsoft.com/office/drawing/2014/main" xmlns="" id="{00000000-0008-0000-1600-000024000000}"/>
            </a:ext>
          </a:extLst>
        </xdr:cNvPr>
        <xdr:cNvGrpSpPr/>
      </xdr:nvGrpSpPr>
      <xdr:grpSpPr>
        <a:xfrm>
          <a:off x="102870" y="866775"/>
          <a:ext cx="2166465" cy="238665"/>
          <a:chOff x="106950" y="876300"/>
          <a:chExt cx="2408400" cy="252000"/>
        </a:xfrm>
      </xdr:grpSpPr>
      <xdr:sp macro="" textlink="">
        <xdr:nvSpPr>
          <xdr:cNvPr id="37" name="Retângulo de cantos arredondados 3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xmlns="" id="{00000000-0008-0000-1600-000025000000}"/>
              </a:ext>
            </a:extLst>
          </xdr:cNvPr>
          <xdr:cNvSpPr/>
        </xdr:nvSpPr>
        <xdr:spPr>
          <a:xfrm>
            <a:off x="106950" y="876300"/>
            <a:ext cx="2408400" cy="252000"/>
          </a:xfrm>
          <a:prstGeom prst="roundRect">
            <a:avLst/>
          </a:prstGeom>
          <a:solidFill>
            <a:srgbClr val="FF0000"/>
          </a:solidFill>
          <a:ln w="9525">
            <a:solidFill>
              <a:schemeClr val="bg1"/>
            </a:solidFill>
          </a:ln>
          <a:scene3d>
            <a:camera prst="orthographicFront"/>
            <a:lightRig rig="threePt" dir="t"/>
          </a:scene3d>
          <a:sp3d>
            <a:bevelT w="38100" h="25400"/>
            <a:bevelB w="38100" h="254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1200" b="1">
                <a:ln>
                  <a:noFill/>
                </a:ln>
                <a:solidFill>
                  <a:schemeClr val="bg1"/>
                </a:solidFill>
              </a:rPr>
              <a:t>MENU INICIAL </a:t>
            </a:r>
          </a:p>
        </xdr:txBody>
      </xdr:sp>
      <xdr:sp macro="" textlink="">
        <xdr:nvSpPr>
          <xdr:cNvPr id="38" name="Seta para a esquerda 37">
            <a:extLst>
              <a:ext uri="{FF2B5EF4-FFF2-40B4-BE49-F238E27FC236}">
                <a16:creationId xmlns:a16="http://schemas.microsoft.com/office/drawing/2014/main" xmlns="" id="{00000000-0008-0000-1600-000026000000}"/>
              </a:ext>
            </a:extLst>
          </xdr:cNvPr>
          <xdr:cNvSpPr/>
        </xdr:nvSpPr>
        <xdr:spPr>
          <a:xfrm>
            <a:off x="169633" y="914400"/>
            <a:ext cx="218945" cy="180000"/>
          </a:xfrm>
          <a:prstGeom prst="leftArrow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pt-BR" sz="1100">
              <a:ln>
                <a:solidFill>
                  <a:schemeClr val="bg1"/>
                </a:solidFill>
              </a:ln>
            </a:endParaRPr>
          </a:p>
        </xdr:txBody>
      </xdr:sp>
    </xdr:grpSp>
    <xdr:clientData/>
  </xdr:twoCellAnchor>
  <xdr:twoCellAnchor editAs="absolute">
    <xdr:from>
      <xdr:col>1</xdr:col>
      <xdr:colOff>9525</xdr:colOff>
      <xdr:row>46</xdr:row>
      <xdr:rowOff>95250</xdr:rowOff>
    </xdr:from>
    <xdr:to>
      <xdr:col>9</xdr:col>
      <xdr:colOff>17125</xdr:colOff>
      <xdr:row>48</xdr:row>
      <xdr:rowOff>2250</xdr:rowOff>
    </xdr:to>
    <xdr:sp macro="" textlink="">
      <xdr:nvSpPr>
        <xdr:cNvPr id="39" name="Retângulo 38">
          <a:extLst>
            <a:ext uri="{FF2B5EF4-FFF2-40B4-BE49-F238E27FC236}">
              <a16:creationId xmlns:a16="http://schemas.microsoft.com/office/drawing/2014/main" xmlns="" id="{00000000-0008-0000-1600-000027000000}"/>
            </a:ext>
          </a:extLst>
        </xdr:cNvPr>
        <xdr:cNvSpPr/>
      </xdr:nvSpPr>
      <xdr:spPr>
        <a:xfrm>
          <a:off x="123825" y="887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1. PROJETO</a:t>
          </a:r>
        </a:p>
      </xdr:txBody>
    </xdr:sp>
    <xdr:clientData/>
  </xdr:twoCellAnchor>
  <xdr:twoCellAnchor editAs="absolute">
    <xdr:from>
      <xdr:col>1</xdr:col>
      <xdr:colOff>9525</xdr:colOff>
      <xdr:row>48</xdr:row>
      <xdr:rowOff>95250</xdr:rowOff>
    </xdr:from>
    <xdr:to>
      <xdr:col>9</xdr:col>
      <xdr:colOff>17126</xdr:colOff>
      <xdr:row>49</xdr:row>
      <xdr:rowOff>156750</xdr:rowOff>
    </xdr:to>
    <xdr:sp macro="" textlink="">
      <xdr:nvSpPr>
        <xdr:cNvPr id="40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600-000028000000}"/>
            </a:ext>
          </a:extLst>
        </xdr:cNvPr>
        <xdr:cNvSpPr/>
      </xdr:nvSpPr>
      <xdr:spPr>
        <a:xfrm>
          <a:off x="123825" y="9258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1.1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</a:t>
          </a:r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DADOS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DO PROJETO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50</xdr:row>
      <xdr:rowOff>95250</xdr:rowOff>
    </xdr:from>
    <xdr:to>
      <xdr:col>9</xdr:col>
      <xdr:colOff>17126</xdr:colOff>
      <xdr:row>51</xdr:row>
      <xdr:rowOff>156750</xdr:rowOff>
    </xdr:to>
    <xdr:sp macro="" textlink="">
      <xdr:nvSpPr>
        <xdr:cNvPr id="4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600-000029000000}"/>
            </a:ext>
          </a:extLst>
        </xdr:cNvPr>
        <xdr:cNvSpPr/>
      </xdr:nvSpPr>
      <xdr:spPr>
        <a:xfrm>
          <a:off x="123825" y="9639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1.2. BDI</a:t>
          </a:r>
        </a:p>
      </xdr:txBody>
    </xdr:sp>
    <xdr:clientData/>
  </xdr:twoCellAnchor>
  <xdr:twoCellAnchor editAs="absolute">
    <xdr:from>
      <xdr:col>1</xdr:col>
      <xdr:colOff>9525</xdr:colOff>
      <xdr:row>52</xdr:row>
      <xdr:rowOff>95250</xdr:rowOff>
    </xdr:from>
    <xdr:to>
      <xdr:col>9</xdr:col>
      <xdr:colOff>17126</xdr:colOff>
      <xdr:row>53</xdr:row>
      <xdr:rowOff>156750</xdr:rowOff>
    </xdr:to>
    <xdr:sp macro="" textlink="">
      <xdr:nvSpPr>
        <xdr:cNvPr id="42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600-00002A000000}"/>
            </a:ext>
          </a:extLst>
        </xdr:cNvPr>
        <xdr:cNvSpPr/>
      </xdr:nvSpPr>
      <xdr:spPr>
        <a:xfrm>
          <a:off x="123825" y="10020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1.3.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COTAÇÕES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54</xdr:row>
      <xdr:rowOff>95250</xdr:rowOff>
    </xdr:from>
    <xdr:to>
      <xdr:col>9</xdr:col>
      <xdr:colOff>17126</xdr:colOff>
      <xdr:row>55</xdr:row>
      <xdr:rowOff>156750</xdr:rowOff>
    </xdr:to>
    <xdr:sp macro="" textlink="">
      <xdr:nvSpPr>
        <xdr:cNvPr id="4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600-00002B000000}"/>
            </a:ext>
          </a:extLst>
        </xdr:cNvPr>
        <xdr:cNvSpPr/>
      </xdr:nvSpPr>
      <xdr:spPr>
        <a:xfrm>
          <a:off x="123825" y="10401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1.4.  COMPOSIÇÕES</a:t>
          </a:r>
        </a:p>
      </xdr:txBody>
    </xdr:sp>
    <xdr:clientData/>
  </xdr:twoCellAnchor>
  <xdr:twoCellAnchor editAs="absolute">
    <xdr:from>
      <xdr:col>1</xdr:col>
      <xdr:colOff>9525</xdr:colOff>
      <xdr:row>56</xdr:row>
      <xdr:rowOff>95250</xdr:rowOff>
    </xdr:from>
    <xdr:to>
      <xdr:col>9</xdr:col>
      <xdr:colOff>17126</xdr:colOff>
      <xdr:row>57</xdr:row>
      <xdr:rowOff>156750</xdr:rowOff>
    </xdr:to>
    <xdr:sp macro="" textlink="">
      <xdr:nvSpPr>
        <xdr:cNvPr id="4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600-00002C000000}"/>
            </a:ext>
          </a:extLst>
        </xdr:cNvPr>
        <xdr:cNvSpPr/>
      </xdr:nvSpPr>
      <xdr:spPr>
        <a:xfrm>
          <a:off x="123825" y="10782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1.5. ORÇAMENTO</a:t>
          </a:r>
        </a:p>
      </xdr:txBody>
    </xdr:sp>
    <xdr:clientData/>
  </xdr:twoCellAnchor>
  <xdr:twoCellAnchor editAs="absolute">
    <xdr:from>
      <xdr:col>1</xdr:col>
      <xdr:colOff>9525</xdr:colOff>
      <xdr:row>58</xdr:row>
      <xdr:rowOff>95250</xdr:rowOff>
    </xdr:from>
    <xdr:to>
      <xdr:col>9</xdr:col>
      <xdr:colOff>17126</xdr:colOff>
      <xdr:row>59</xdr:row>
      <xdr:rowOff>156750</xdr:rowOff>
    </xdr:to>
    <xdr:sp macro="" textlink="">
      <xdr:nvSpPr>
        <xdr:cNvPr id="4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600-00002D000000}"/>
            </a:ext>
          </a:extLst>
        </xdr:cNvPr>
        <xdr:cNvSpPr/>
      </xdr:nvSpPr>
      <xdr:spPr>
        <a:xfrm>
          <a:off x="123825" y="11163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1.6. MEMÓRIA DE CÁLCULO</a:t>
          </a:r>
        </a:p>
      </xdr:txBody>
    </xdr:sp>
    <xdr:clientData/>
  </xdr:twoCellAnchor>
  <xdr:twoCellAnchor editAs="absolute">
    <xdr:from>
      <xdr:col>1</xdr:col>
      <xdr:colOff>9525</xdr:colOff>
      <xdr:row>60</xdr:row>
      <xdr:rowOff>95250</xdr:rowOff>
    </xdr:from>
    <xdr:to>
      <xdr:col>9</xdr:col>
      <xdr:colOff>17126</xdr:colOff>
      <xdr:row>61</xdr:row>
      <xdr:rowOff>156750</xdr:rowOff>
    </xdr:to>
    <xdr:sp macro="" textlink="">
      <xdr:nvSpPr>
        <xdr:cNvPr id="4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600-00002E000000}"/>
            </a:ext>
          </a:extLst>
        </xdr:cNvPr>
        <xdr:cNvSpPr/>
      </xdr:nvSpPr>
      <xdr:spPr>
        <a:xfrm>
          <a:off x="123825" y="11544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1.7. CRONOGRAMA</a:t>
          </a:r>
        </a:p>
      </xdr:txBody>
    </xdr:sp>
    <xdr:clientData/>
  </xdr:twoCellAnchor>
  <xdr:twoCellAnchor editAs="absolute">
    <xdr:from>
      <xdr:col>1</xdr:col>
      <xdr:colOff>9525</xdr:colOff>
      <xdr:row>62</xdr:row>
      <xdr:rowOff>95250</xdr:rowOff>
    </xdr:from>
    <xdr:to>
      <xdr:col>9</xdr:col>
      <xdr:colOff>17126</xdr:colOff>
      <xdr:row>63</xdr:row>
      <xdr:rowOff>156750</xdr:rowOff>
    </xdr:to>
    <xdr:sp macro="" textlink="">
      <xdr:nvSpPr>
        <xdr:cNvPr id="4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600-00002F000000}"/>
            </a:ext>
          </a:extLst>
        </xdr:cNvPr>
        <xdr:cNvSpPr/>
      </xdr:nvSpPr>
      <xdr:spPr>
        <a:xfrm>
          <a:off x="123825" y="11925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1.8. LOCALIZAÇÃO</a:t>
          </a:r>
        </a:p>
      </xdr:txBody>
    </xdr:sp>
    <xdr:clientData/>
  </xdr:twoCellAnchor>
  <xdr:twoCellAnchor editAs="absolute">
    <xdr:from>
      <xdr:col>1</xdr:col>
      <xdr:colOff>9525</xdr:colOff>
      <xdr:row>64</xdr:row>
      <xdr:rowOff>95250</xdr:rowOff>
    </xdr:from>
    <xdr:to>
      <xdr:col>9</xdr:col>
      <xdr:colOff>17126</xdr:colOff>
      <xdr:row>65</xdr:row>
      <xdr:rowOff>156750</xdr:rowOff>
    </xdr:to>
    <xdr:sp macro="" textlink="">
      <xdr:nvSpPr>
        <xdr:cNvPr id="4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600-000030000000}"/>
            </a:ext>
          </a:extLst>
        </xdr:cNvPr>
        <xdr:cNvSpPr/>
      </xdr:nvSpPr>
      <xdr:spPr>
        <a:xfrm>
          <a:off x="123825" y="12306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1.9. IMPRESSÃO DO PROJETO</a:t>
          </a:r>
        </a:p>
      </xdr:txBody>
    </xdr:sp>
    <xdr:clientData/>
  </xdr:twoCellAnchor>
  <xdr:twoCellAnchor editAs="absolute">
    <xdr:from>
      <xdr:col>1</xdr:col>
      <xdr:colOff>9525</xdr:colOff>
      <xdr:row>7</xdr:row>
      <xdr:rowOff>0</xdr:rowOff>
    </xdr:from>
    <xdr:to>
      <xdr:col>9</xdr:col>
      <xdr:colOff>17125</xdr:colOff>
      <xdr:row>8</xdr:row>
      <xdr:rowOff>97500</xdr:rowOff>
    </xdr:to>
    <xdr:sp macro="" textlink="">
      <xdr:nvSpPr>
        <xdr:cNvPr id="49" name="Retângulo 48">
          <a:extLst>
            <a:ext uri="{FF2B5EF4-FFF2-40B4-BE49-F238E27FC236}">
              <a16:creationId xmlns:a16="http://schemas.microsoft.com/office/drawing/2014/main" xmlns="" id="{00000000-0008-0000-1600-000031000000}"/>
            </a:ext>
          </a:extLst>
        </xdr:cNvPr>
        <xdr:cNvSpPr/>
      </xdr:nvSpPr>
      <xdr:spPr>
        <a:xfrm>
          <a:off x="123825" y="125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3.</a:t>
          </a:r>
          <a:r>
            <a:rPr lang="pt-BR" sz="1400" b="1" baseline="0">
              <a:ln>
                <a:noFill/>
              </a:ln>
              <a:solidFill>
                <a:sysClr val="windowText" lastClr="000000"/>
              </a:solidFill>
              <a:effectLst/>
            </a:rPr>
            <a:t> </a:t>
          </a:r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MEDIÇÃO</a:t>
          </a:r>
        </a:p>
      </xdr:txBody>
    </xdr:sp>
    <xdr:clientData/>
  </xdr:twoCellAnchor>
  <xdr:twoCellAnchor editAs="absolute">
    <xdr:from>
      <xdr:col>1</xdr:col>
      <xdr:colOff>9525</xdr:colOff>
      <xdr:row>9</xdr:row>
      <xdr:rowOff>0</xdr:rowOff>
    </xdr:from>
    <xdr:to>
      <xdr:col>9</xdr:col>
      <xdr:colOff>17126</xdr:colOff>
      <xdr:row>10</xdr:row>
      <xdr:rowOff>61500</xdr:rowOff>
    </xdr:to>
    <xdr:sp macro="" textlink="">
      <xdr:nvSpPr>
        <xdr:cNvPr id="50" name="Retângulo de cantos arredondados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1600-000032000000}"/>
            </a:ext>
          </a:extLst>
        </xdr:cNvPr>
        <xdr:cNvSpPr/>
      </xdr:nvSpPr>
      <xdr:spPr>
        <a:xfrm>
          <a:off x="123825" y="163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3.1. 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DA MEDIÇÃO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11</xdr:row>
      <xdr:rowOff>0</xdr:rowOff>
    </xdr:from>
    <xdr:to>
      <xdr:col>9</xdr:col>
      <xdr:colOff>17126</xdr:colOff>
      <xdr:row>11</xdr:row>
      <xdr:rowOff>252000</xdr:rowOff>
    </xdr:to>
    <xdr:sp macro="" textlink="">
      <xdr:nvSpPr>
        <xdr:cNvPr id="51" name="Retângulo de cantos arredondados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1600-000033000000}"/>
            </a:ext>
          </a:extLst>
        </xdr:cNvPr>
        <xdr:cNvSpPr/>
      </xdr:nvSpPr>
      <xdr:spPr>
        <a:xfrm>
          <a:off x="123825" y="201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3.2. MEDIÇÃO</a:t>
          </a:r>
        </a:p>
      </xdr:txBody>
    </xdr:sp>
    <xdr:clientData/>
  </xdr:twoCellAnchor>
  <xdr:twoCellAnchor editAs="absolute">
    <xdr:from>
      <xdr:col>1</xdr:col>
      <xdr:colOff>9525</xdr:colOff>
      <xdr:row>12</xdr:row>
      <xdr:rowOff>95250</xdr:rowOff>
    </xdr:from>
    <xdr:to>
      <xdr:col>9</xdr:col>
      <xdr:colOff>17126</xdr:colOff>
      <xdr:row>13</xdr:row>
      <xdr:rowOff>156750</xdr:rowOff>
    </xdr:to>
    <xdr:sp macro="" textlink="">
      <xdr:nvSpPr>
        <xdr:cNvPr id="52" name="Retângulo de cantos arredondados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1600-000034000000}"/>
            </a:ext>
          </a:extLst>
        </xdr:cNvPr>
        <xdr:cNvSpPr/>
      </xdr:nvSpPr>
      <xdr:spPr>
        <a:xfrm>
          <a:off x="123825" y="2400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3.3. LOCALIZAÇÃO</a:t>
          </a:r>
        </a:p>
      </xdr:txBody>
    </xdr:sp>
    <xdr:clientData/>
  </xdr:twoCellAnchor>
  <xdr:twoCellAnchor editAs="absolute">
    <xdr:from>
      <xdr:col>1</xdr:col>
      <xdr:colOff>9525</xdr:colOff>
      <xdr:row>14</xdr:row>
      <xdr:rowOff>95250</xdr:rowOff>
    </xdr:from>
    <xdr:to>
      <xdr:col>9</xdr:col>
      <xdr:colOff>17126</xdr:colOff>
      <xdr:row>15</xdr:row>
      <xdr:rowOff>156750</xdr:rowOff>
    </xdr:to>
    <xdr:sp macro="[0]!ImprimirMedicao" textlink="">
      <xdr:nvSpPr>
        <xdr:cNvPr id="53" name="Retângulo de cantos arredondados 10">
          <a:extLst>
            <a:ext uri="{FF2B5EF4-FFF2-40B4-BE49-F238E27FC236}">
              <a16:creationId xmlns:a16="http://schemas.microsoft.com/office/drawing/2014/main" xmlns="" id="{00000000-0008-0000-1600-000035000000}"/>
            </a:ext>
          </a:extLst>
        </xdr:cNvPr>
        <xdr:cNvSpPr/>
      </xdr:nvSpPr>
      <xdr:spPr>
        <a:xfrm>
          <a:off x="123825" y="2781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3.4. IMPRESSÃO DA MEDIÇÃO</a:t>
          </a:r>
        </a:p>
      </xdr:txBody>
    </xdr:sp>
    <xdr:clientData/>
  </xdr:twoCellAnchor>
  <xdr:twoCellAnchor editAs="absolute">
    <xdr:from>
      <xdr:col>1</xdr:col>
      <xdr:colOff>9525</xdr:colOff>
      <xdr:row>16</xdr:row>
      <xdr:rowOff>95250</xdr:rowOff>
    </xdr:from>
    <xdr:to>
      <xdr:col>9</xdr:col>
      <xdr:colOff>17125</xdr:colOff>
      <xdr:row>18</xdr:row>
      <xdr:rowOff>2250</xdr:rowOff>
    </xdr:to>
    <xdr:sp macro="" textlink="">
      <xdr:nvSpPr>
        <xdr:cNvPr id="54" name="Retângulo 53">
          <a:extLst>
            <a:ext uri="{FF2B5EF4-FFF2-40B4-BE49-F238E27FC236}">
              <a16:creationId xmlns:a16="http://schemas.microsoft.com/office/drawing/2014/main" xmlns="" id="{00000000-0008-0000-1600-000036000000}"/>
            </a:ext>
          </a:extLst>
        </xdr:cNvPr>
        <xdr:cNvSpPr/>
      </xdr:nvSpPr>
      <xdr:spPr>
        <a:xfrm>
          <a:off x="123825" y="3162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4. ADITIVO</a:t>
          </a:r>
        </a:p>
      </xdr:txBody>
    </xdr:sp>
    <xdr:clientData/>
  </xdr:twoCellAnchor>
  <xdr:twoCellAnchor editAs="absolute">
    <xdr:from>
      <xdr:col>1</xdr:col>
      <xdr:colOff>9525</xdr:colOff>
      <xdr:row>18</xdr:row>
      <xdr:rowOff>95250</xdr:rowOff>
    </xdr:from>
    <xdr:to>
      <xdr:col>9</xdr:col>
      <xdr:colOff>17126</xdr:colOff>
      <xdr:row>19</xdr:row>
      <xdr:rowOff>156750</xdr:rowOff>
    </xdr:to>
    <xdr:sp macro="" textlink="">
      <xdr:nvSpPr>
        <xdr:cNvPr id="55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1600-000037000000}"/>
            </a:ext>
          </a:extLst>
        </xdr:cNvPr>
        <xdr:cNvSpPr/>
      </xdr:nvSpPr>
      <xdr:spPr>
        <a:xfrm>
          <a:off x="123825" y="3543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4.1. 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DO ADITIVO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20</xdr:row>
      <xdr:rowOff>95250</xdr:rowOff>
    </xdr:from>
    <xdr:to>
      <xdr:col>9</xdr:col>
      <xdr:colOff>17126</xdr:colOff>
      <xdr:row>21</xdr:row>
      <xdr:rowOff>156750</xdr:rowOff>
    </xdr:to>
    <xdr:sp macro="" textlink="">
      <xdr:nvSpPr>
        <xdr:cNvPr id="56" name="Retângulo de cantos arredondados 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00000000-0008-0000-1600-000038000000}"/>
            </a:ext>
          </a:extLst>
        </xdr:cNvPr>
        <xdr:cNvSpPr/>
      </xdr:nvSpPr>
      <xdr:spPr>
        <a:xfrm>
          <a:off x="123825" y="3924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4.2. COTAÇÕES</a:t>
          </a:r>
        </a:p>
      </xdr:txBody>
    </xdr:sp>
    <xdr:clientData/>
  </xdr:twoCellAnchor>
  <xdr:twoCellAnchor editAs="absolute">
    <xdr:from>
      <xdr:col>1</xdr:col>
      <xdr:colOff>9525</xdr:colOff>
      <xdr:row>22</xdr:row>
      <xdr:rowOff>95250</xdr:rowOff>
    </xdr:from>
    <xdr:to>
      <xdr:col>9</xdr:col>
      <xdr:colOff>17126</xdr:colOff>
      <xdr:row>23</xdr:row>
      <xdr:rowOff>156750</xdr:rowOff>
    </xdr:to>
    <xdr:sp macro="" textlink="">
      <xdr:nvSpPr>
        <xdr:cNvPr id="57" name="Retângulo de cantos arredondados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00000000-0008-0000-1600-000039000000}"/>
            </a:ext>
          </a:extLst>
        </xdr:cNvPr>
        <xdr:cNvSpPr/>
      </xdr:nvSpPr>
      <xdr:spPr>
        <a:xfrm>
          <a:off x="123825" y="4305300"/>
          <a:ext cx="2065001" cy="252000"/>
        </a:xfrm>
        <a:prstGeom prst="roundRect">
          <a:avLst/>
        </a:prstGeom>
        <a:solidFill>
          <a:srgbClr val="0000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4.3.</a:t>
          </a:r>
          <a:r>
            <a:rPr lang="pt-BR" sz="900" b="1" baseline="0">
              <a:ln>
                <a:noFill/>
              </a:ln>
              <a:solidFill>
                <a:schemeClr val="bg1"/>
              </a:solidFill>
            </a:rPr>
            <a:t> COMPOSIÇÕES</a:t>
          </a:r>
          <a:endParaRPr lang="pt-BR" sz="900" b="1">
            <a:ln>
              <a:noFill/>
            </a:ln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24</xdr:row>
      <xdr:rowOff>95250</xdr:rowOff>
    </xdr:from>
    <xdr:to>
      <xdr:col>9</xdr:col>
      <xdr:colOff>17126</xdr:colOff>
      <xdr:row>25</xdr:row>
      <xdr:rowOff>156750</xdr:rowOff>
    </xdr:to>
    <xdr:sp macro="" textlink="">
      <xdr:nvSpPr>
        <xdr:cNvPr id="58" name="Retângulo de cantos arredondados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00000000-0008-0000-1600-00003A000000}"/>
            </a:ext>
          </a:extLst>
        </xdr:cNvPr>
        <xdr:cNvSpPr/>
      </xdr:nvSpPr>
      <xdr:spPr>
        <a:xfrm>
          <a:off x="123825" y="4686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4.4.  ORÇAMENTO</a:t>
          </a:r>
        </a:p>
      </xdr:txBody>
    </xdr:sp>
    <xdr:clientData/>
  </xdr:twoCellAnchor>
  <xdr:twoCellAnchor editAs="absolute">
    <xdr:from>
      <xdr:col>1</xdr:col>
      <xdr:colOff>9525</xdr:colOff>
      <xdr:row>26</xdr:row>
      <xdr:rowOff>95250</xdr:rowOff>
    </xdr:from>
    <xdr:to>
      <xdr:col>9</xdr:col>
      <xdr:colOff>17126</xdr:colOff>
      <xdr:row>27</xdr:row>
      <xdr:rowOff>156750</xdr:rowOff>
    </xdr:to>
    <xdr:sp macro="" textlink="">
      <xdr:nvSpPr>
        <xdr:cNvPr id="59" name="Retângulo de cantos arredondados 10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xmlns="" id="{00000000-0008-0000-1600-00003B000000}"/>
            </a:ext>
          </a:extLst>
        </xdr:cNvPr>
        <xdr:cNvSpPr/>
      </xdr:nvSpPr>
      <xdr:spPr>
        <a:xfrm>
          <a:off x="123825" y="5067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4.5. MEMÓRIA DE CÁLCULO</a:t>
          </a:r>
        </a:p>
      </xdr:txBody>
    </xdr:sp>
    <xdr:clientData/>
  </xdr:twoCellAnchor>
  <xdr:twoCellAnchor editAs="absolute">
    <xdr:from>
      <xdr:col>1</xdr:col>
      <xdr:colOff>9525</xdr:colOff>
      <xdr:row>28</xdr:row>
      <xdr:rowOff>95250</xdr:rowOff>
    </xdr:from>
    <xdr:to>
      <xdr:col>9</xdr:col>
      <xdr:colOff>17126</xdr:colOff>
      <xdr:row>29</xdr:row>
      <xdr:rowOff>156750</xdr:rowOff>
    </xdr:to>
    <xdr:sp macro="" textlink="">
      <xdr:nvSpPr>
        <xdr:cNvPr id="60" name="Retângulo de cantos arredondados 10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xmlns="" id="{00000000-0008-0000-1600-00003C000000}"/>
            </a:ext>
          </a:extLst>
        </xdr:cNvPr>
        <xdr:cNvSpPr/>
      </xdr:nvSpPr>
      <xdr:spPr>
        <a:xfrm>
          <a:off x="123825" y="544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4.6. CRONOGRAMA</a:t>
          </a:r>
        </a:p>
      </xdr:txBody>
    </xdr:sp>
    <xdr:clientData/>
  </xdr:twoCellAnchor>
  <xdr:twoCellAnchor editAs="absolute">
    <xdr:from>
      <xdr:col>1</xdr:col>
      <xdr:colOff>9525</xdr:colOff>
      <xdr:row>30</xdr:row>
      <xdr:rowOff>95250</xdr:rowOff>
    </xdr:from>
    <xdr:to>
      <xdr:col>9</xdr:col>
      <xdr:colOff>17126</xdr:colOff>
      <xdr:row>31</xdr:row>
      <xdr:rowOff>156750</xdr:rowOff>
    </xdr:to>
    <xdr:sp macro="" textlink="">
      <xdr:nvSpPr>
        <xdr:cNvPr id="61" name="Retângulo de cantos arredondados 10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xmlns="" id="{00000000-0008-0000-1600-00003D000000}"/>
            </a:ext>
          </a:extLst>
        </xdr:cNvPr>
        <xdr:cNvSpPr/>
      </xdr:nvSpPr>
      <xdr:spPr>
        <a:xfrm>
          <a:off x="123825" y="582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4.7. LOCALIZAÇÃO</a:t>
          </a:r>
        </a:p>
      </xdr:txBody>
    </xdr:sp>
    <xdr:clientData/>
  </xdr:twoCellAnchor>
  <xdr:twoCellAnchor editAs="absolute">
    <xdr:from>
      <xdr:col>1</xdr:col>
      <xdr:colOff>9525</xdr:colOff>
      <xdr:row>32</xdr:row>
      <xdr:rowOff>95250</xdr:rowOff>
    </xdr:from>
    <xdr:to>
      <xdr:col>9</xdr:col>
      <xdr:colOff>17126</xdr:colOff>
      <xdr:row>33</xdr:row>
      <xdr:rowOff>156750</xdr:rowOff>
    </xdr:to>
    <xdr:sp macro="[0]!ImprimirAditivo" textlink="">
      <xdr:nvSpPr>
        <xdr:cNvPr id="62" name="Retângulo de cantos arredondados 10">
          <a:extLst>
            <a:ext uri="{FF2B5EF4-FFF2-40B4-BE49-F238E27FC236}">
              <a16:creationId xmlns:a16="http://schemas.microsoft.com/office/drawing/2014/main" xmlns="" id="{00000000-0008-0000-1600-00003E000000}"/>
            </a:ext>
          </a:extLst>
        </xdr:cNvPr>
        <xdr:cNvSpPr/>
      </xdr:nvSpPr>
      <xdr:spPr>
        <a:xfrm>
          <a:off x="123825" y="6210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4.8. IMPRESSÃO DO ADITIVO</a:t>
          </a:r>
        </a:p>
      </xdr:txBody>
    </xdr:sp>
    <xdr:clientData/>
  </xdr:twoCellAnchor>
  <xdr:twoCellAnchor editAs="absolute">
    <xdr:from>
      <xdr:col>1</xdr:col>
      <xdr:colOff>9525</xdr:colOff>
      <xdr:row>34</xdr:row>
      <xdr:rowOff>95250</xdr:rowOff>
    </xdr:from>
    <xdr:to>
      <xdr:col>9</xdr:col>
      <xdr:colOff>17125</xdr:colOff>
      <xdr:row>36</xdr:row>
      <xdr:rowOff>2250</xdr:rowOff>
    </xdr:to>
    <xdr:sp macro="" textlink="">
      <xdr:nvSpPr>
        <xdr:cNvPr id="63" name="Retângulo 62">
          <a:extLst>
            <a:ext uri="{FF2B5EF4-FFF2-40B4-BE49-F238E27FC236}">
              <a16:creationId xmlns:a16="http://schemas.microsoft.com/office/drawing/2014/main" xmlns="" id="{00000000-0008-0000-1600-00003F000000}"/>
            </a:ext>
          </a:extLst>
        </xdr:cNvPr>
        <xdr:cNvSpPr/>
      </xdr:nvSpPr>
      <xdr:spPr>
        <a:xfrm>
          <a:off x="123825" y="6591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2. LICITAÇÃO</a:t>
          </a:r>
        </a:p>
      </xdr:txBody>
    </xdr:sp>
    <xdr:clientData/>
  </xdr:twoCellAnchor>
  <xdr:twoCellAnchor editAs="absolute">
    <xdr:from>
      <xdr:col>1</xdr:col>
      <xdr:colOff>9525</xdr:colOff>
      <xdr:row>36</xdr:row>
      <xdr:rowOff>95250</xdr:rowOff>
    </xdr:from>
    <xdr:to>
      <xdr:col>9</xdr:col>
      <xdr:colOff>17126</xdr:colOff>
      <xdr:row>37</xdr:row>
      <xdr:rowOff>156750</xdr:rowOff>
    </xdr:to>
    <xdr:sp macro="" textlink="">
      <xdr:nvSpPr>
        <xdr:cNvPr id="6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600-000040000000}"/>
            </a:ext>
          </a:extLst>
        </xdr:cNvPr>
        <xdr:cNvSpPr/>
      </xdr:nvSpPr>
      <xdr:spPr>
        <a:xfrm>
          <a:off x="123825" y="697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2.1. DADOS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DA LICITAÇÃO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38</xdr:row>
      <xdr:rowOff>95250</xdr:rowOff>
    </xdr:from>
    <xdr:to>
      <xdr:col>9</xdr:col>
      <xdr:colOff>17126</xdr:colOff>
      <xdr:row>39</xdr:row>
      <xdr:rowOff>156750</xdr:rowOff>
    </xdr:to>
    <xdr:sp macro="" textlink="">
      <xdr:nvSpPr>
        <xdr:cNvPr id="6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600-000041000000}"/>
            </a:ext>
          </a:extLst>
        </xdr:cNvPr>
        <xdr:cNvSpPr/>
      </xdr:nvSpPr>
      <xdr:spPr>
        <a:xfrm>
          <a:off x="123825" y="7353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2.2. ORÇAMENTO</a:t>
          </a:r>
        </a:p>
      </xdr:txBody>
    </xdr:sp>
    <xdr:clientData/>
  </xdr:twoCellAnchor>
  <xdr:twoCellAnchor editAs="absolute">
    <xdr:from>
      <xdr:col>1</xdr:col>
      <xdr:colOff>9525</xdr:colOff>
      <xdr:row>40</xdr:row>
      <xdr:rowOff>95250</xdr:rowOff>
    </xdr:from>
    <xdr:to>
      <xdr:col>9</xdr:col>
      <xdr:colOff>17126</xdr:colOff>
      <xdr:row>41</xdr:row>
      <xdr:rowOff>156750</xdr:rowOff>
    </xdr:to>
    <xdr:sp macro="" textlink="">
      <xdr:nvSpPr>
        <xdr:cNvPr id="6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600-000042000000}"/>
            </a:ext>
          </a:extLst>
        </xdr:cNvPr>
        <xdr:cNvSpPr/>
      </xdr:nvSpPr>
      <xdr:spPr>
        <a:xfrm>
          <a:off x="123825" y="773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2.3. CRONOGRAMA</a:t>
          </a:r>
        </a:p>
      </xdr:txBody>
    </xdr:sp>
    <xdr:clientData/>
  </xdr:twoCellAnchor>
  <xdr:twoCellAnchor editAs="absolute">
    <xdr:from>
      <xdr:col>1</xdr:col>
      <xdr:colOff>9525</xdr:colOff>
      <xdr:row>42</xdr:row>
      <xdr:rowOff>95250</xdr:rowOff>
    </xdr:from>
    <xdr:to>
      <xdr:col>9</xdr:col>
      <xdr:colOff>17126</xdr:colOff>
      <xdr:row>43</xdr:row>
      <xdr:rowOff>156750</xdr:rowOff>
    </xdr:to>
    <xdr:sp macro="" textlink="">
      <xdr:nvSpPr>
        <xdr:cNvPr id="6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600-000043000000}"/>
            </a:ext>
          </a:extLst>
        </xdr:cNvPr>
        <xdr:cNvSpPr/>
      </xdr:nvSpPr>
      <xdr:spPr>
        <a:xfrm>
          <a:off x="123825" y="811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2.4. LOCALIZAÇÃO</a:t>
          </a:r>
        </a:p>
      </xdr:txBody>
    </xdr:sp>
    <xdr:clientData/>
  </xdr:twoCellAnchor>
  <xdr:twoCellAnchor editAs="absolute">
    <xdr:from>
      <xdr:col>1</xdr:col>
      <xdr:colOff>9525</xdr:colOff>
      <xdr:row>44</xdr:row>
      <xdr:rowOff>95250</xdr:rowOff>
    </xdr:from>
    <xdr:to>
      <xdr:col>9</xdr:col>
      <xdr:colOff>17126</xdr:colOff>
      <xdr:row>45</xdr:row>
      <xdr:rowOff>156750</xdr:rowOff>
    </xdr:to>
    <xdr:sp macro="" textlink="">
      <xdr:nvSpPr>
        <xdr:cNvPr id="6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600-000044000000}"/>
            </a:ext>
          </a:extLst>
        </xdr:cNvPr>
        <xdr:cNvSpPr/>
      </xdr:nvSpPr>
      <xdr:spPr>
        <a:xfrm>
          <a:off x="123825" y="849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2.5. IMPRESSÃO DA LICITAÇÃO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absolute">
    <xdr:from>
      <xdr:col>12</xdr:col>
      <xdr:colOff>238125</xdr:colOff>
      <xdr:row>5</xdr:row>
      <xdr:rowOff>0</xdr:rowOff>
    </xdr:from>
    <xdr:to>
      <xdr:col>14</xdr:col>
      <xdr:colOff>189000</xdr:colOff>
      <xdr:row>6</xdr:row>
      <xdr:rowOff>61500</xdr:rowOff>
    </xdr:to>
    <xdr:sp macro="" textlink="">
      <xdr:nvSpPr>
        <xdr:cNvPr id="33" name="Retângulo 32">
          <a:extLst>
            <a:ext uri="{FF2B5EF4-FFF2-40B4-BE49-F238E27FC236}">
              <a16:creationId xmlns:a16="http://schemas.microsoft.com/office/drawing/2014/main" xmlns="" id="{00000000-0008-0000-1700-000021000000}"/>
            </a:ext>
          </a:extLst>
        </xdr:cNvPr>
        <xdr:cNvSpPr/>
      </xdr:nvSpPr>
      <xdr:spPr>
        <a:xfrm>
          <a:off x="3829050" y="876300"/>
          <a:ext cx="1084350" cy="252000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Adicionar Índice</a:t>
          </a:r>
        </a:p>
      </xdr:txBody>
    </xdr:sp>
    <xdr:clientData fPrintsWithSheet="0"/>
  </xdr:twoCellAnchor>
  <xdr:twoCellAnchor editAs="absolute">
    <xdr:from>
      <xdr:col>12</xdr:col>
      <xdr:colOff>238125</xdr:colOff>
      <xdr:row>7</xdr:row>
      <xdr:rowOff>0</xdr:rowOff>
    </xdr:from>
    <xdr:to>
      <xdr:col>14</xdr:col>
      <xdr:colOff>190500</xdr:colOff>
      <xdr:row>8</xdr:row>
      <xdr:rowOff>61500</xdr:rowOff>
    </xdr:to>
    <xdr:sp macro="" textlink="">
      <xdr:nvSpPr>
        <xdr:cNvPr id="34" name="Retângulo 33">
          <a:extLst>
            <a:ext uri="{FF2B5EF4-FFF2-40B4-BE49-F238E27FC236}">
              <a16:creationId xmlns:a16="http://schemas.microsoft.com/office/drawing/2014/main" xmlns="" id="{00000000-0008-0000-1700-000022000000}"/>
            </a:ext>
          </a:extLst>
        </xdr:cNvPr>
        <xdr:cNvSpPr/>
      </xdr:nvSpPr>
      <xdr:spPr>
        <a:xfrm>
          <a:off x="3829050" y="1257300"/>
          <a:ext cx="1085850" cy="252000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Alterar Índice</a:t>
          </a:r>
        </a:p>
      </xdr:txBody>
    </xdr:sp>
    <xdr:clientData fPrintsWithSheet="0"/>
  </xdr:twoCellAnchor>
  <xdr:twoCellAnchor editAs="absolute">
    <xdr:from>
      <xdr:col>12</xdr:col>
      <xdr:colOff>238125</xdr:colOff>
      <xdr:row>9</xdr:row>
      <xdr:rowOff>0</xdr:rowOff>
    </xdr:from>
    <xdr:to>
      <xdr:col>14</xdr:col>
      <xdr:colOff>190500</xdr:colOff>
      <xdr:row>10</xdr:row>
      <xdr:rowOff>61500</xdr:rowOff>
    </xdr:to>
    <xdr:sp macro="" textlink="">
      <xdr:nvSpPr>
        <xdr:cNvPr id="35" name="Retângulo 34">
          <a:extLst>
            <a:ext uri="{FF2B5EF4-FFF2-40B4-BE49-F238E27FC236}">
              <a16:creationId xmlns:a16="http://schemas.microsoft.com/office/drawing/2014/main" xmlns="" id="{00000000-0008-0000-1700-000023000000}"/>
            </a:ext>
          </a:extLst>
        </xdr:cNvPr>
        <xdr:cNvSpPr/>
      </xdr:nvSpPr>
      <xdr:spPr>
        <a:xfrm>
          <a:off x="3829050" y="1638300"/>
          <a:ext cx="1085850" cy="252000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Excluir Índice</a:t>
          </a:r>
        </a:p>
      </xdr:txBody>
    </xdr:sp>
    <xdr:clientData fPrintsWithSheet="0"/>
  </xdr:twoCellAnchor>
  <xdr:twoCellAnchor editAs="absolute">
    <xdr:from>
      <xdr:col>14</xdr:col>
      <xdr:colOff>561975</xdr:colOff>
      <xdr:row>5</xdr:row>
      <xdr:rowOff>0</xdr:rowOff>
    </xdr:from>
    <xdr:to>
      <xdr:col>16</xdr:col>
      <xdr:colOff>606975</xdr:colOff>
      <xdr:row>6</xdr:row>
      <xdr:rowOff>61500</xdr:rowOff>
    </xdr:to>
    <xdr:sp macro="[0]!AddEmpresa" textlink="">
      <xdr:nvSpPr>
        <xdr:cNvPr id="36" name="Retângulo 35">
          <a:extLst>
            <a:ext uri="{FF2B5EF4-FFF2-40B4-BE49-F238E27FC236}">
              <a16:creationId xmlns:a16="http://schemas.microsoft.com/office/drawing/2014/main" xmlns="" id="{00000000-0008-0000-1700-000024000000}"/>
            </a:ext>
          </a:extLst>
        </xdr:cNvPr>
        <xdr:cNvSpPr/>
      </xdr:nvSpPr>
      <xdr:spPr>
        <a:xfrm>
          <a:off x="5286375" y="876300"/>
          <a:ext cx="1178475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Adicionar Empresa</a:t>
          </a:r>
        </a:p>
      </xdr:txBody>
    </xdr:sp>
    <xdr:clientData fPrintsWithSheet="0"/>
  </xdr:twoCellAnchor>
  <xdr:twoCellAnchor editAs="absolute">
    <xdr:from>
      <xdr:col>14</xdr:col>
      <xdr:colOff>561974</xdr:colOff>
      <xdr:row>7</xdr:row>
      <xdr:rowOff>0</xdr:rowOff>
    </xdr:from>
    <xdr:to>
      <xdr:col>16</xdr:col>
      <xdr:colOff>606974</xdr:colOff>
      <xdr:row>8</xdr:row>
      <xdr:rowOff>61500</xdr:rowOff>
    </xdr:to>
    <xdr:sp macro="[0]!AltEmpresa" textlink="">
      <xdr:nvSpPr>
        <xdr:cNvPr id="37" name="Retângulo 36">
          <a:extLst>
            <a:ext uri="{FF2B5EF4-FFF2-40B4-BE49-F238E27FC236}">
              <a16:creationId xmlns:a16="http://schemas.microsoft.com/office/drawing/2014/main" xmlns="" id="{00000000-0008-0000-1700-000025000000}"/>
            </a:ext>
          </a:extLst>
        </xdr:cNvPr>
        <xdr:cNvSpPr/>
      </xdr:nvSpPr>
      <xdr:spPr>
        <a:xfrm>
          <a:off x="5286374" y="1257300"/>
          <a:ext cx="1178475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Alterar Empresa</a:t>
          </a:r>
        </a:p>
      </xdr:txBody>
    </xdr:sp>
    <xdr:clientData fPrintsWithSheet="0"/>
  </xdr:twoCellAnchor>
  <xdr:twoCellAnchor editAs="absolute">
    <xdr:from>
      <xdr:col>14</xdr:col>
      <xdr:colOff>561974</xdr:colOff>
      <xdr:row>9</xdr:row>
      <xdr:rowOff>0</xdr:rowOff>
    </xdr:from>
    <xdr:to>
      <xdr:col>16</xdr:col>
      <xdr:colOff>606974</xdr:colOff>
      <xdr:row>10</xdr:row>
      <xdr:rowOff>61500</xdr:rowOff>
    </xdr:to>
    <xdr:sp macro="[0]!ExcEmpresa" textlink="">
      <xdr:nvSpPr>
        <xdr:cNvPr id="38" name="Retângulo 37">
          <a:extLst>
            <a:ext uri="{FF2B5EF4-FFF2-40B4-BE49-F238E27FC236}">
              <a16:creationId xmlns:a16="http://schemas.microsoft.com/office/drawing/2014/main" xmlns="" id="{00000000-0008-0000-1700-000026000000}"/>
            </a:ext>
          </a:extLst>
        </xdr:cNvPr>
        <xdr:cNvSpPr/>
      </xdr:nvSpPr>
      <xdr:spPr>
        <a:xfrm>
          <a:off x="5286374" y="1638300"/>
          <a:ext cx="1178475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Excluir Empresa</a:t>
          </a:r>
        </a:p>
      </xdr:txBody>
    </xdr:sp>
    <xdr:clientData fPrintsWithSheet="0"/>
  </xdr:twoCellAnchor>
  <xdr:twoCellAnchor editAs="absolute">
    <xdr:from>
      <xdr:col>17</xdr:col>
      <xdr:colOff>238125</xdr:colOff>
      <xdr:row>5</xdr:row>
      <xdr:rowOff>0</xdr:rowOff>
    </xdr:from>
    <xdr:to>
      <xdr:col>18</xdr:col>
      <xdr:colOff>712875</xdr:colOff>
      <xdr:row>6</xdr:row>
      <xdr:rowOff>61500</xdr:rowOff>
    </xdr:to>
    <xdr:sp macro="[0]!AddCotacao" textlink="">
      <xdr:nvSpPr>
        <xdr:cNvPr id="39" name="Retângulo 38">
          <a:extLst>
            <a:ext uri="{FF2B5EF4-FFF2-40B4-BE49-F238E27FC236}">
              <a16:creationId xmlns:a16="http://schemas.microsoft.com/office/drawing/2014/main" xmlns="" id="{00000000-0008-0000-1700-000027000000}"/>
            </a:ext>
          </a:extLst>
        </xdr:cNvPr>
        <xdr:cNvSpPr/>
      </xdr:nvSpPr>
      <xdr:spPr>
        <a:xfrm>
          <a:off x="6781800" y="876300"/>
          <a:ext cx="116055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Adicionar Cotação</a:t>
          </a:r>
        </a:p>
      </xdr:txBody>
    </xdr:sp>
    <xdr:clientData fPrintsWithSheet="0"/>
  </xdr:twoCellAnchor>
  <xdr:twoCellAnchor editAs="absolute">
    <xdr:from>
      <xdr:col>17</xdr:col>
      <xdr:colOff>238125</xdr:colOff>
      <xdr:row>9</xdr:row>
      <xdr:rowOff>0</xdr:rowOff>
    </xdr:from>
    <xdr:to>
      <xdr:col>18</xdr:col>
      <xdr:colOff>712875</xdr:colOff>
      <xdr:row>10</xdr:row>
      <xdr:rowOff>61500</xdr:rowOff>
    </xdr:to>
    <xdr:sp macro="[0]!ExcCotacao" textlink="">
      <xdr:nvSpPr>
        <xdr:cNvPr id="40" name="Retângulo 39">
          <a:extLst>
            <a:ext uri="{FF2B5EF4-FFF2-40B4-BE49-F238E27FC236}">
              <a16:creationId xmlns:a16="http://schemas.microsoft.com/office/drawing/2014/main" xmlns="" id="{00000000-0008-0000-1700-000028000000}"/>
            </a:ext>
          </a:extLst>
        </xdr:cNvPr>
        <xdr:cNvSpPr/>
      </xdr:nvSpPr>
      <xdr:spPr>
        <a:xfrm>
          <a:off x="6781800" y="1638300"/>
          <a:ext cx="116055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Excluir Cotação</a:t>
          </a:r>
        </a:p>
      </xdr:txBody>
    </xdr:sp>
    <xdr:clientData fPrintsWithSheet="0"/>
  </xdr:twoCellAnchor>
  <xdr:twoCellAnchor editAs="absolute">
    <xdr:from>
      <xdr:col>17</xdr:col>
      <xdr:colOff>238125</xdr:colOff>
      <xdr:row>7</xdr:row>
      <xdr:rowOff>0</xdr:rowOff>
    </xdr:from>
    <xdr:to>
      <xdr:col>18</xdr:col>
      <xdr:colOff>712875</xdr:colOff>
      <xdr:row>8</xdr:row>
      <xdr:rowOff>61500</xdr:rowOff>
    </xdr:to>
    <xdr:sp macro="[0]!AltCotacao" textlink="">
      <xdr:nvSpPr>
        <xdr:cNvPr id="41" name="Retângulo 40">
          <a:extLst>
            <a:ext uri="{FF2B5EF4-FFF2-40B4-BE49-F238E27FC236}">
              <a16:creationId xmlns:a16="http://schemas.microsoft.com/office/drawing/2014/main" xmlns="" id="{00000000-0008-0000-1700-000029000000}"/>
            </a:ext>
          </a:extLst>
        </xdr:cNvPr>
        <xdr:cNvSpPr/>
      </xdr:nvSpPr>
      <xdr:spPr>
        <a:xfrm>
          <a:off x="6781800" y="1257300"/>
          <a:ext cx="116055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Alterar Cotação</a:t>
          </a:r>
        </a:p>
      </xdr:txBody>
    </xdr:sp>
    <xdr:clientData fPrintsWithSheet="0"/>
  </xdr:twoCellAnchor>
  <xdr:twoCellAnchor editAs="absolute">
    <xdr:from>
      <xdr:col>1</xdr:col>
      <xdr:colOff>12111</xdr:colOff>
      <xdr:row>1</xdr:row>
      <xdr:rowOff>19050</xdr:rowOff>
    </xdr:from>
    <xdr:to>
      <xdr:col>8</xdr:col>
      <xdr:colOff>191886</xdr:colOff>
      <xdr:row>4</xdr:row>
      <xdr:rowOff>64668</xdr:rowOff>
    </xdr:to>
    <xdr:pic>
      <xdr:nvPicPr>
        <xdr:cNvPr id="42" name="Imagem 41">
          <a:extLst>
            <a:ext uri="{FF2B5EF4-FFF2-40B4-BE49-F238E27FC236}">
              <a16:creationId xmlns:a16="http://schemas.microsoft.com/office/drawing/2014/main" xmlns="" id="{00000000-0008-0000-1700-00002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126411" y="133350"/>
          <a:ext cx="1980000" cy="617118"/>
        </a:xfrm>
        <a:prstGeom prst="rect">
          <a:avLst/>
        </a:prstGeom>
      </xdr:spPr>
    </xdr:pic>
    <xdr:clientData/>
  </xdr:twoCellAnchor>
  <xdr:twoCellAnchor editAs="absolute">
    <xdr:from>
      <xdr:col>0</xdr:col>
      <xdr:colOff>104775</xdr:colOff>
      <xdr:row>5</xdr:row>
      <xdr:rowOff>0</xdr:rowOff>
    </xdr:from>
    <xdr:to>
      <xdr:col>9</xdr:col>
      <xdr:colOff>17625</xdr:colOff>
      <xdr:row>6</xdr:row>
      <xdr:rowOff>61500</xdr:rowOff>
    </xdr:to>
    <xdr:grpSp>
      <xdr:nvGrpSpPr>
        <xdr:cNvPr id="43" name="Agrupar 2">
          <a:extLst>
            <a:ext uri="{FF2B5EF4-FFF2-40B4-BE49-F238E27FC236}">
              <a16:creationId xmlns:a16="http://schemas.microsoft.com/office/drawing/2014/main" xmlns="" id="{00000000-0008-0000-1700-00002B000000}"/>
            </a:ext>
          </a:extLst>
        </xdr:cNvPr>
        <xdr:cNvGrpSpPr/>
      </xdr:nvGrpSpPr>
      <xdr:grpSpPr>
        <a:xfrm>
          <a:off x="102870" y="838200"/>
          <a:ext cx="2166465" cy="238665"/>
          <a:chOff x="106950" y="876300"/>
          <a:chExt cx="2408400" cy="252000"/>
        </a:xfrm>
      </xdr:grpSpPr>
      <xdr:sp macro="" textlink="">
        <xdr:nvSpPr>
          <xdr:cNvPr id="44" name="Retângulo de cantos arredondados 3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xmlns="" id="{00000000-0008-0000-1700-00002C000000}"/>
              </a:ext>
            </a:extLst>
          </xdr:cNvPr>
          <xdr:cNvSpPr/>
        </xdr:nvSpPr>
        <xdr:spPr>
          <a:xfrm>
            <a:off x="106950" y="876300"/>
            <a:ext cx="2408400" cy="252000"/>
          </a:xfrm>
          <a:prstGeom prst="roundRect">
            <a:avLst/>
          </a:prstGeom>
          <a:solidFill>
            <a:srgbClr val="FF0000"/>
          </a:solidFill>
          <a:ln w="9525">
            <a:solidFill>
              <a:schemeClr val="bg1"/>
            </a:solidFill>
          </a:ln>
          <a:scene3d>
            <a:camera prst="orthographicFront"/>
            <a:lightRig rig="threePt" dir="t"/>
          </a:scene3d>
          <a:sp3d>
            <a:bevelT w="38100" h="25400"/>
            <a:bevelB w="38100" h="254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1200" b="1">
                <a:ln>
                  <a:noFill/>
                </a:ln>
                <a:solidFill>
                  <a:schemeClr val="bg1"/>
                </a:solidFill>
              </a:rPr>
              <a:t>MENU INICIAL </a:t>
            </a:r>
          </a:p>
        </xdr:txBody>
      </xdr:sp>
      <xdr:sp macro="" textlink="">
        <xdr:nvSpPr>
          <xdr:cNvPr id="45" name="Seta para a esquerda 37">
            <a:extLst>
              <a:ext uri="{FF2B5EF4-FFF2-40B4-BE49-F238E27FC236}">
                <a16:creationId xmlns:a16="http://schemas.microsoft.com/office/drawing/2014/main" xmlns="" id="{00000000-0008-0000-1700-00002D000000}"/>
              </a:ext>
            </a:extLst>
          </xdr:cNvPr>
          <xdr:cNvSpPr/>
        </xdr:nvSpPr>
        <xdr:spPr>
          <a:xfrm>
            <a:off x="169633" y="914400"/>
            <a:ext cx="218945" cy="180000"/>
          </a:xfrm>
          <a:prstGeom prst="leftArrow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pt-BR" sz="1100">
              <a:ln>
                <a:solidFill>
                  <a:schemeClr val="bg1"/>
                </a:solidFill>
              </a:ln>
            </a:endParaRPr>
          </a:p>
        </xdr:txBody>
      </xdr:sp>
    </xdr:grpSp>
    <xdr:clientData/>
  </xdr:twoCellAnchor>
  <xdr:twoCellAnchor editAs="absolute">
    <xdr:from>
      <xdr:col>1</xdr:col>
      <xdr:colOff>9525</xdr:colOff>
      <xdr:row>47</xdr:row>
      <xdr:rowOff>0</xdr:rowOff>
    </xdr:from>
    <xdr:to>
      <xdr:col>9</xdr:col>
      <xdr:colOff>17125</xdr:colOff>
      <xdr:row>48</xdr:row>
      <xdr:rowOff>97500</xdr:rowOff>
    </xdr:to>
    <xdr:sp macro="" textlink="">
      <xdr:nvSpPr>
        <xdr:cNvPr id="46" name="Retângulo 45">
          <a:extLst>
            <a:ext uri="{FF2B5EF4-FFF2-40B4-BE49-F238E27FC236}">
              <a16:creationId xmlns:a16="http://schemas.microsoft.com/office/drawing/2014/main" xmlns="" id="{00000000-0008-0000-1700-00002E000000}"/>
            </a:ext>
          </a:extLst>
        </xdr:cNvPr>
        <xdr:cNvSpPr/>
      </xdr:nvSpPr>
      <xdr:spPr>
        <a:xfrm>
          <a:off x="123825" y="887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1. PROJETO</a:t>
          </a:r>
        </a:p>
      </xdr:txBody>
    </xdr:sp>
    <xdr:clientData/>
  </xdr:twoCellAnchor>
  <xdr:twoCellAnchor editAs="absolute">
    <xdr:from>
      <xdr:col>1</xdr:col>
      <xdr:colOff>9525</xdr:colOff>
      <xdr:row>49</xdr:row>
      <xdr:rowOff>0</xdr:rowOff>
    </xdr:from>
    <xdr:to>
      <xdr:col>9</xdr:col>
      <xdr:colOff>17126</xdr:colOff>
      <xdr:row>50</xdr:row>
      <xdr:rowOff>61500</xdr:rowOff>
    </xdr:to>
    <xdr:sp macro="" textlink="">
      <xdr:nvSpPr>
        <xdr:cNvPr id="4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700-00002F000000}"/>
            </a:ext>
          </a:extLst>
        </xdr:cNvPr>
        <xdr:cNvSpPr/>
      </xdr:nvSpPr>
      <xdr:spPr>
        <a:xfrm>
          <a:off x="123825" y="9258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1.1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</a:t>
          </a:r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DADOS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DO PROJETO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51</xdr:row>
      <xdr:rowOff>0</xdr:rowOff>
    </xdr:from>
    <xdr:to>
      <xdr:col>9</xdr:col>
      <xdr:colOff>17126</xdr:colOff>
      <xdr:row>52</xdr:row>
      <xdr:rowOff>61500</xdr:rowOff>
    </xdr:to>
    <xdr:sp macro="" textlink="">
      <xdr:nvSpPr>
        <xdr:cNvPr id="4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700-000030000000}"/>
            </a:ext>
          </a:extLst>
        </xdr:cNvPr>
        <xdr:cNvSpPr/>
      </xdr:nvSpPr>
      <xdr:spPr>
        <a:xfrm>
          <a:off x="123825" y="9639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1.2. BDI</a:t>
          </a:r>
        </a:p>
      </xdr:txBody>
    </xdr:sp>
    <xdr:clientData/>
  </xdr:twoCellAnchor>
  <xdr:twoCellAnchor editAs="absolute">
    <xdr:from>
      <xdr:col>1</xdr:col>
      <xdr:colOff>9525</xdr:colOff>
      <xdr:row>53</xdr:row>
      <xdr:rowOff>0</xdr:rowOff>
    </xdr:from>
    <xdr:to>
      <xdr:col>9</xdr:col>
      <xdr:colOff>17126</xdr:colOff>
      <xdr:row>54</xdr:row>
      <xdr:rowOff>61500</xdr:rowOff>
    </xdr:to>
    <xdr:sp macro="" textlink="">
      <xdr:nvSpPr>
        <xdr:cNvPr id="4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700-000031000000}"/>
            </a:ext>
          </a:extLst>
        </xdr:cNvPr>
        <xdr:cNvSpPr/>
      </xdr:nvSpPr>
      <xdr:spPr>
        <a:xfrm>
          <a:off x="123825" y="10020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1.3.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COTAÇÕES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55</xdr:row>
      <xdr:rowOff>0</xdr:rowOff>
    </xdr:from>
    <xdr:to>
      <xdr:col>9</xdr:col>
      <xdr:colOff>17126</xdr:colOff>
      <xdr:row>56</xdr:row>
      <xdr:rowOff>61500</xdr:rowOff>
    </xdr:to>
    <xdr:sp macro="" textlink="">
      <xdr:nvSpPr>
        <xdr:cNvPr id="50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700-000032000000}"/>
            </a:ext>
          </a:extLst>
        </xdr:cNvPr>
        <xdr:cNvSpPr/>
      </xdr:nvSpPr>
      <xdr:spPr>
        <a:xfrm>
          <a:off x="123825" y="10401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1.4.  COMPOSIÇÕES</a:t>
          </a:r>
        </a:p>
      </xdr:txBody>
    </xdr:sp>
    <xdr:clientData/>
  </xdr:twoCellAnchor>
  <xdr:twoCellAnchor editAs="absolute">
    <xdr:from>
      <xdr:col>1</xdr:col>
      <xdr:colOff>9525</xdr:colOff>
      <xdr:row>57</xdr:row>
      <xdr:rowOff>0</xdr:rowOff>
    </xdr:from>
    <xdr:to>
      <xdr:col>9</xdr:col>
      <xdr:colOff>17126</xdr:colOff>
      <xdr:row>58</xdr:row>
      <xdr:rowOff>61500</xdr:rowOff>
    </xdr:to>
    <xdr:sp macro="" textlink="">
      <xdr:nvSpPr>
        <xdr:cNvPr id="5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700-000033000000}"/>
            </a:ext>
          </a:extLst>
        </xdr:cNvPr>
        <xdr:cNvSpPr/>
      </xdr:nvSpPr>
      <xdr:spPr>
        <a:xfrm>
          <a:off x="123825" y="10782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1.5. ORÇAMENTO</a:t>
          </a:r>
        </a:p>
      </xdr:txBody>
    </xdr:sp>
    <xdr:clientData/>
  </xdr:twoCellAnchor>
  <xdr:twoCellAnchor editAs="absolute">
    <xdr:from>
      <xdr:col>1</xdr:col>
      <xdr:colOff>9525</xdr:colOff>
      <xdr:row>59</xdr:row>
      <xdr:rowOff>0</xdr:rowOff>
    </xdr:from>
    <xdr:to>
      <xdr:col>9</xdr:col>
      <xdr:colOff>17126</xdr:colOff>
      <xdr:row>60</xdr:row>
      <xdr:rowOff>61500</xdr:rowOff>
    </xdr:to>
    <xdr:sp macro="" textlink="">
      <xdr:nvSpPr>
        <xdr:cNvPr id="52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700-000034000000}"/>
            </a:ext>
          </a:extLst>
        </xdr:cNvPr>
        <xdr:cNvSpPr/>
      </xdr:nvSpPr>
      <xdr:spPr>
        <a:xfrm>
          <a:off x="123825" y="11163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1.6. MEMÓRIA DE CÁLCULO</a:t>
          </a:r>
        </a:p>
      </xdr:txBody>
    </xdr:sp>
    <xdr:clientData/>
  </xdr:twoCellAnchor>
  <xdr:twoCellAnchor editAs="absolute">
    <xdr:from>
      <xdr:col>1</xdr:col>
      <xdr:colOff>9525</xdr:colOff>
      <xdr:row>61</xdr:row>
      <xdr:rowOff>0</xdr:rowOff>
    </xdr:from>
    <xdr:to>
      <xdr:col>9</xdr:col>
      <xdr:colOff>17126</xdr:colOff>
      <xdr:row>62</xdr:row>
      <xdr:rowOff>61500</xdr:rowOff>
    </xdr:to>
    <xdr:sp macro="" textlink="">
      <xdr:nvSpPr>
        <xdr:cNvPr id="5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700-000035000000}"/>
            </a:ext>
          </a:extLst>
        </xdr:cNvPr>
        <xdr:cNvSpPr/>
      </xdr:nvSpPr>
      <xdr:spPr>
        <a:xfrm>
          <a:off x="123825" y="11544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1.7. CRONOGRAMA</a:t>
          </a:r>
        </a:p>
      </xdr:txBody>
    </xdr:sp>
    <xdr:clientData/>
  </xdr:twoCellAnchor>
  <xdr:twoCellAnchor editAs="absolute">
    <xdr:from>
      <xdr:col>1</xdr:col>
      <xdr:colOff>9525</xdr:colOff>
      <xdr:row>63</xdr:row>
      <xdr:rowOff>0</xdr:rowOff>
    </xdr:from>
    <xdr:to>
      <xdr:col>9</xdr:col>
      <xdr:colOff>17126</xdr:colOff>
      <xdr:row>64</xdr:row>
      <xdr:rowOff>61500</xdr:rowOff>
    </xdr:to>
    <xdr:sp macro="" textlink="">
      <xdr:nvSpPr>
        <xdr:cNvPr id="5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700-000036000000}"/>
            </a:ext>
          </a:extLst>
        </xdr:cNvPr>
        <xdr:cNvSpPr/>
      </xdr:nvSpPr>
      <xdr:spPr>
        <a:xfrm>
          <a:off x="123825" y="11925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1.8. LOCALIZAÇÃO</a:t>
          </a:r>
        </a:p>
      </xdr:txBody>
    </xdr:sp>
    <xdr:clientData/>
  </xdr:twoCellAnchor>
  <xdr:twoCellAnchor editAs="absolute">
    <xdr:from>
      <xdr:col>1</xdr:col>
      <xdr:colOff>9525</xdr:colOff>
      <xdr:row>65</xdr:row>
      <xdr:rowOff>0</xdr:rowOff>
    </xdr:from>
    <xdr:to>
      <xdr:col>9</xdr:col>
      <xdr:colOff>17126</xdr:colOff>
      <xdr:row>66</xdr:row>
      <xdr:rowOff>61500</xdr:rowOff>
    </xdr:to>
    <xdr:sp macro="" textlink="">
      <xdr:nvSpPr>
        <xdr:cNvPr id="5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700-000037000000}"/>
            </a:ext>
          </a:extLst>
        </xdr:cNvPr>
        <xdr:cNvSpPr/>
      </xdr:nvSpPr>
      <xdr:spPr>
        <a:xfrm>
          <a:off x="123825" y="12306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1.9. IMPRESSÃO DO PROJETO</a:t>
          </a:r>
        </a:p>
      </xdr:txBody>
    </xdr:sp>
    <xdr:clientData/>
  </xdr:twoCellAnchor>
  <xdr:twoCellAnchor editAs="absolute">
    <xdr:from>
      <xdr:col>1</xdr:col>
      <xdr:colOff>9525</xdr:colOff>
      <xdr:row>7</xdr:row>
      <xdr:rowOff>0</xdr:rowOff>
    </xdr:from>
    <xdr:to>
      <xdr:col>9</xdr:col>
      <xdr:colOff>17125</xdr:colOff>
      <xdr:row>8</xdr:row>
      <xdr:rowOff>97500</xdr:rowOff>
    </xdr:to>
    <xdr:sp macro="" textlink="">
      <xdr:nvSpPr>
        <xdr:cNvPr id="56" name="Retângulo 55">
          <a:extLst>
            <a:ext uri="{FF2B5EF4-FFF2-40B4-BE49-F238E27FC236}">
              <a16:creationId xmlns:a16="http://schemas.microsoft.com/office/drawing/2014/main" xmlns="" id="{00000000-0008-0000-1700-000038000000}"/>
            </a:ext>
          </a:extLst>
        </xdr:cNvPr>
        <xdr:cNvSpPr/>
      </xdr:nvSpPr>
      <xdr:spPr>
        <a:xfrm>
          <a:off x="123825" y="125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3.</a:t>
          </a:r>
          <a:r>
            <a:rPr lang="pt-BR" sz="1400" b="1" baseline="0">
              <a:ln>
                <a:noFill/>
              </a:ln>
              <a:solidFill>
                <a:sysClr val="windowText" lastClr="000000"/>
              </a:solidFill>
              <a:effectLst/>
            </a:rPr>
            <a:t> </a:t>
          </a:r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MEDIÇÃO</a:t>
          </a:r>
        </a:p>
      </xdr:txBody>
    </xdr:sp>
    <xdr:clientData/>
  </xdr:twoCellAnchor>
  <xdr:twoCellAnchor editAs="absolute">
    <xdr:from>
      <xdr:col>1</xdr:col>
      <xdr:colOff>9525</xdr:colOff>
      <xdr:row>9</xdr:row>
      <xdr:rowOff>0</xdr:rowOff>
    </xdr:from>
    <xdr:to>
      <xdr:col>9</xdr:col>
      <xdr:colOff>17126</xdr:colOff>
      <xdr:row>10</xdr:row>
      <xdr:rowOff>61500</xdr:rowOff>
    </xdr:to>
    <xdr:sp macro="" textlink="">
      <xdr:nvSpPr>
        <xdr:cNvPr id="57" name="Retângulo de cantos arredondados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1700-000039000000}"/>
            </a:ext>
          </a:extLst>
        </xdr:cNvPr>
        <xdr:cNvSpPr/>
      </xdr:nvSpPr>
      <xdr:spPr>
        <a:xfrm>
          <a:off x="123825" y="163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3.1. 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DA MEDIÇÃO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11</xdr:row>
      <xdr:rowOff>0</xdr:rowOff>
    </xdr:from>
    <xdr:to>
      <xdr:col>9</xdr:col>
      <xdr:colOff>17126</xdr:colOff>
      <xdr:row>12</xdr:row>
      <xdr:rowOff>61500</xdr:rowOff>
    </xdr:to>
    <xdr:sp macro="" textlink="">
      <xdr:nvSpPr>
        <xdr:cNvPr id="58" name="Retângulo de cantos arredondados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1700-00003A000000}"/>
            </a:ext>
          </a:extLst>
        </xdr:cNvPr>
        <xdr:cNvSpPr/>
      </xdr:nvSpPr>
      <xdr:spPr>
        <a:xfrm>
          <a:off x="123825" y="201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3.2. MEDIÇÃO</a:t>
          </a:r>
        </a:p>
      </xdr:txBody>
    </xdr:sp>
    <xdr:clientData/>
  </xdr:twoCellAnchor>
  <xdr:twoCellAnchor editAs="absolute">
    <xdr:from>
      <xdr:col>1</xdr:col>
      <xdr:colOff>9525</xdr:colOff>
      <xdr:row>13</xdr:row>
      <xdr:rowOff>0</xdr:rowOff>
    </xdr:from>
    <xdr:to>
      <xdr:col>9</xdr:col>
      <xdr:colOff>17126</xdr:colOff>
      <xdr:row>14</xdr:row>
      <xdr:rowOff>61500</xdr:rowOff>
    </xdr:to>
    <xdr:sp macro="" textlink="">
      <xdr:nvSpPr>
        <xdr:cNvPr id="59" name="Retângulo de cantos arredondados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1700-00003B000000}"/>
            </a:ext>
          </a:extLst>
        </xdr:cNvPr>
        <xdr:cNvSpPr/>
      </xdr:nvSpPr>
      <xdr:spPr>
        <a:xfrm>
          <a:off x="123825" y="2400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3.3. LOCALIZAÇÃO</a:t>
          </a:r>
        </a:p>
      </xdr:txBody>
    </xdr:sp>
    <xdr:clientData/>
  </xdr:twoCellAnchor>
  <xdr:twoCellAnchor editAs="absolute">
    <xdr:from>
      <xdr:col>1</xdr:col>
      <xdr:colOff>9525</xdr:colOff>
      <xdr:row>15</xdr:row>
      <xdr:rowOff>0</xdr:rowOff>
    </xdr:from>
    <xdr:to>
      <xdr:col>9</xdr:col>
      <xdr:colOff>17126</xdr:colOff>
      <xdr:row>16</xdr:row>
      <xdr:rowOff>61500</xdr:rowOff>
    </xdr:to>
    <xdr:sp macro="[0]!ImprimirMedicao" textlink="">
      <xdr:nvSpPr>
        <xdr:cNvPr id="60" name="Retângulo de cantos arredondados 10">
          <a:extLst>
            <a:ext uri="{FF2B5EF4-FFF2-40B4-BE49-F238E27FC236}">
              <a16:creationId xmlns:a16="http://schemas.microsoft.com/office/drawing/2014/main" xmlns="" id="{00000000-0008-0000-1700-00003C000000}"/>
            </a:ext>
          </a:extLst>
        </xdr:cNvPr>
        <xdr:cNvSpPr/>
      </xdr:nvSpPr>
      <xdr:spPr>
        <a:xfrm>
          <a:off x="123825" y="2781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3.4. IMPRESSÃO DA MEDIÇÃO</a:t>
          </a:r>
        </a:p>
      </xdr:txBody>
    </xdr:sp>
    <xdr:clientData/>
  </xdr:twoCellAnchor>
  <xdr:twoCellAnchor editAs="absolute">
    <xdr:from>
      <xdr:col>1</xdr:col>
      <xdr:colOff>9525</xdr:colOff>
      <xdr:row>17</xdr:row>
      <xdr:rowOff>0</xdr:rowOff>
    </xdr:from>
    <xdr:to>
      <xdr:col>9</xdr:col>
      <xdr:colOff>17125</xdr:colOff>
      <xdr:row>18</xdr:row>
      <xdr:rowOff>97500</xdr:rowOff>
    </xdr:to>
    <xdr:sp macro="" textlink="">
      <xdr:nvSpPr>
        <xdr:cNvPr id="61" name="Retângulo 60">
          <a:extLst>
            <a:ext uri="{FF2B5EF4-FFF2-40B4-BE49-F238E27FC236}">
              <a16:creationId xmlns:a16="http://schemas.microsoft.com/office/drawing/2014/main" xmlns="" id="{00000000-0008-0000-1700-00003D000000}"/>
            </a:ext>
          </a:extLst>
        </xdr:cNvPr>
        <xdr:cNvSpPr/>
      </xdr:nvSpPr>
      <xdr:spPr>
        <a:xfrm>
          <a:off x="123825" y="3162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4. ADITIVO</a:t>
          </a:r>
        </a:p>
      </xdr:txBody>
    </xdr:sp>
    <xdr:clientData/>
  </xdr:twoCellAnchor>
  <xdr:twoCellAnchor editAs="absolute">
    <xdr:from>
      <xdr:col>1</xdr:col>
      <xdr:colOff>9525</xdr:colOff>
      <xdr:row>19</xdr:row>
      <xdr:rowOff>0</xdr:rowOff>
    </xdr:from>
    <xdr:to>
      <xdr:col>9</xdr:col>
      <xdr:colOff>17126</xdr:colOff>
      <xdr:row>20</xdr:row>
      <xdr:rowOff>61500</xdr:rowOff>
    </xdr:to>
    <xdr:sp macro="" textlink="">
      <xdr:nvSpPr>
        <xdr:cNvPr id="62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1700-00003E000000}"/>
            </a:ext>
          </a:extLst>
        </xdr:cNvPr>
        <xdr:cNvSpPr/>
      </xdr:nvSpPr>
      <xdr:spPr>
        <a:xfrm>
          <a:off x="123825" y="3543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4.1. 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DO ADITIVO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21</xdr:row>
      <xdr:rowOff>0</xdr:rowOff>
    </xdr:from>
    <xdr:to>
      <xdr:col>9</xdr:col>
      <xdr:colOff>17126</xdr:colOff>
      <xdr:row>22</xdr:row>
      <xdr:rowOff>61500</xdr:rowOff>
    </xdr:to>
    <xdr:sp macro="" textlink="">
      <xdr:nvSpPr>
        <xdr:cNvPr id="63" name="Retângulo de cantos arredondados 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00000000-0008-0000-1700-00003F000000}"/>
            </a:ext>
          </a:extLst>
        </xdr:cNvPr>
        <xdr:cNvSpPr/>
      </xdr:nvSpPr>
      <xdr:spPr>
        <a:xfrm>
          <a:off x="123825" y="3924300"/>
          <a:ext cx="2065001" cy="252000"/>
        </a:xfrm>
        <a:prstGeom prst="roundRect">
          <a:avLst/>
        </a:prstGeom>
        <a:solidFill>
          <a:srgbClr val="0000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4.2. COTAÇÕES</a:t>
          </a:r>
        </a:p>
      </xdr:txBody>
    </xdr:sp>
    <xdr:clientData/>
  </xdr:twoCellAnchor>
  <xdr:twoCellAnchor editAs="absolute">
    <xdr:from>
      <xdr:col>1</xdr:col>
      <xdr:colOff>9525</xdr:colOff>
      <xdr:row>23</xdr:row>
      <xdr:rowOff>0</xdr:rowOff>
    </xdr:from>
    <xdr:to>
      <xdr:col>9</xdr:col>
      <xdr:colOff>17126</xdr:colOff>
      <xdr:row>24</xdr:row>
      <xdr:rowOff>61500</xdr:rowOff>
    </xdr:to>
    <xdr:sp macro="" textlink="">
      <xdr:nvSpPr>
        <xdr:cNvPr id="64" name="Retângulo de cantos arredondados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00000000-0008-0000-1700-000040000000}"/>
            </a:ext>
          </a:extLst>
        </xdr:cNvPr>
        <xdr:cNvSpPr/>
      </xdr:nvSpPr>
      <xdr:spPr>
        <a:xfrm>
          <a:off x="123825" y="4305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4.3.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COMPOSIÇÕES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25</xdr:row>
      <xdr:rowOff>0</xdr:rowOff>
    </xdr:from>
    <xdr:to>
      <xdr:col>9</xdr:col>
      <xdr:colOff>17126</xdr:colOff>
      <xdr:row>26</xdr:row>
      <xdr:rowOff>61500</xdr:rowOff>
    </xdr:to>
    <xdr:sp macro="" textlink="">
      <xdr:nvSpPr>
        <xdr:cNvPr id="65" name="Retângulo de cantos arredondados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00000000-0008-0000-1700-000041000000}"/>
            </a:ext>
          </a:extLst>
        </xdr:cNvPr>
        <xdr:cNvSpPr/>
      </xdr:nvSpPr>
      <xdr:spPr>
        <a:xfrm>
          <a:off x="123825" y="4686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4.4.  ORÇAMENTO</a:t>
          </a:r>
        </a:p>
      </xdr:txBody>
    </xdr:sp>
    <xdr:clientData/>
  </xdr:twoCellAnchor>
  <xdr:twoCellAnchor editAs="absolute">
    <xdr:from>
      <xdr:col>1</xdr:col>
      <xdr:colOff>9525</xdr:colOff>
      <xdr:row>27</xdr:row>
      <xdr:rowOff>0</xdr:rowOff>
    </xdr:from>
    <xdr:to>
      <xdr:col>9</xdr:col>
      <xdr:colOff>17126</xdr:colOff>
      <xdr:row>28</xdr:row>
      <xdr:rowOff>61500</xdr:rowOff>
    </xdr:to>
    <xdr:sp macro="" textlink="">
      <xdr:nvSpPr>
        <xdr:cNvPr id="66" name="Retângulo de cantos arredondados 10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xmlns="" id="{00000000-0008-0000-1700-000042000000}"/>
            </a:ext>
          </a:extLst>
        </xdr:cNvPr>
        <xdr:cNvSpPr/>
      </xdr:nvSpPr>
      <xdr:spPr>
        <a:xfrm>
          <a:off x="123825" y="5067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4.5. MEMÓRIA DE CÁLCULO</a:t>
          </a:r>
        </a:p>
      </xdr:txBody>
    </xdr:sp>
    <xdr:clientData/>
  </xdr:twoCellAnchor>
  <xdr:twoCellAnchor editAs="absolute">
    <xdr:from>
      <xdr:col>1</xdr:col>
      <xdr:colOff>9525</xdr:colOff>
      <xdr:row>29</xdr:row>
      <xdr:rowOff>0</xdr:rowOff>
    </xdr:from>
    <xdr:to>
      <xdr:col>9</xdr:col>
      <xdr:colOff>17126</xdr:colOff>
      <xdr:row>30</xdr:row>
      <xdr:rowOff>61500</xdr:rowOff>
    </xdr:to>
    <xdr:sp macro="" textlink="">
      <xdr:nvSpPr>
        <xdr:cNvPr id="67" name="Retângulo de cantos arredondados 10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xmlns="" id="{00000000-0008-0000-1700-000043000000}"/>
            </a:ext>
          </a:extLst>
        </xdr:cNvPr>
        <xdr:cNvSpPr/>
      </xdr:nvSpPr>
      <xdr:spPr>
        <a:xfrm>
          <a:off x="123825" y="544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4.6. CRONOGRAMA</a:t>
          </a:r>
        </a:p>
      </xdr:txBody>
    </xdr:sp>
    <xdr:clientData/>
  </xdr:twoCellAnchor>
  <xdr:twoCellAnchor editAs="absolute">
    <xdr:from>
      <xdr:col>1</xdr:col>
      <xdr:colOff>9525</xdr:colOff>
      <xdr:row>31</xdr:row>
      <xdr:rowOff>0</xdr:rowOff>
    </xdr:from>
    <xdr:to>
      <xdr:col>9</xdr:col>
      <xdr:colOff>17126</xdr:colOff>
      <xdr:row>32</xdr:row>
      <xdr:rowOff>61500</xdr:rowOff>
    </xdr:to>
    <xdr:sp macro="" textlink="">
      <xdr:nvSpPr>
        <xdr:cNvPr id="68" name="Retângulo de cantos arredondados 10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xmlns="" id="{00000000-0008-0000-1700-000044000000}"/>
            </a:ext>
          </a:extLst>
        </xdr:cNvPr>
        <xdr:cNvSpPr/>
      </xdr:nvSpPr>
      <xdr:spPr>
        <a:xfrm>
          <a:off x="123825" y="582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4.7. LOCALIZAÇÃO</a:t>
          </a:r>
        </a:p>
      </xdr:txBody>
    </xdr:sp>
    <xdr:clientData/>
  </xdr:twoCellAnchor>
  <xdr:twoCellAnchor editAs="absolute">
    <xdr:from>
      <xdr:col>1</xdr:col>
      <xdr:colOff>9525</xdr:colOff>
      <xdr:row>33</xdr:row>
      <xdr:rowOff>0</xdr:rowOff>
    </xdr:from>
    <xdr:to>
      <xdr:col>9</xdr:col>
      <xdr:colOff>17126</xdr:colOff>
      <xdr:row>34</xdr:row>
      <xdr:rowOff>61500</xdr:rowOff>
    </xdr:to>
    <xdr:sp macro="[0]!ImprimirAditivo" textlink="">
      <xdr:nvSpPr>
        <xdr:cNvPr id="69" name="Retângulo de cantos arredondados 10">
          <a:extLst>
            <a:ext uri="{FF2B5EF4-FFF2-40B4-BE49-F238E27FC236}">
              <a16:creationId xmlns:a16="http://schemas.microsoft.com/office/drawing/2014/main" xmlns="" id="{00000000-0008-0000-1700-000045000000}"/>
            </a:ext>
          </a:extLst>
        </xdr:cNvPr>
        <xdr:cNvSpPr/>
      </xdr:nvSpPr>
      <xdr:spPr>
        <a:xfrm>
          <a:off x="123825" y="6210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4.8. IMPRESSÃO DO ADITIVO</a:t>
          </a:r>
        </a:p>
      </xdr:txBody>
    </xdr:sp>
    <xdr:clientData/>
  </xdr:twoCellAnchor>
  <xdr:twoCellAnchor editAs="absolute">
    <xdr:from>
      <xdr:col>1</xdr:col>
      <xdr:colOff>9525</xdr:colOff>
      <xdr:row>35</xdr:row>
      <xdr:rowOff>0</xdr:rowOff>
    </xdr:from>
    <xdr:to>
      <xdr:col>9</xdr:col>
      <xdr:colOff>17125</xdr:colOff>
      <xdr:row>36</xdr:row>
      <xdr:rowOff>97500</xdr:rowOff>
    </xdr:to>
    <xdr:sp macro="" textlink="">
      <xdr:nvSpPr>
        <xdr:cNvPr id="70" name="Retângulo 69">
          <a:extLst>
            <a:ext uri="{FF2B5EF4-FFF2-40B4-BE49-F238E27FC236}">
              <a16:creationId xmlns:a16="http://schemas.microsoft.com/office/drawing/2014/main" xmlns="" id="{00000000-0008-0000-1700-000046000000}"/>
            </a:ext>
          </a:extLst>
        </xdr:cNvPr>
        <xdr:cNvSpPr/>
      </xdr:nvSpPr>
      <xdr:spPr>
        <a:xfrm>
          <a:off x="123825" y="6591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2. LICITAÇÃO</a:t>
          </a:r>
        </a:p>
      </xdr:txBody>
    </xdr:sp>
    <xdr:clientData/>
  </xdr:twoCellAnchor>
  <xdr:twoCellAnchor editAs="absolute">
    <xdr:from>
      <xdr:col>1</xdr:col>
      <xdr:colOff>9525</xdr:colOff>
      <xdr:row>37</xdr:row>
      <xdr:rowOff>0</xdr:rowOff>
    </xdr:from>
    <xdr:to>
      <xdr:col>9</xdr:col>
      <xdr:colOff>17126</xdr:colOff>
      <xdr:row>38</xdr:row>
      <xdr:rowOff>61500</xdr:rowOff>
    </xdr:to>
    <xdr:sp macro="" textlink="">
      <xdr:nvSpPr>
        <xdr:cNvPr id="7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700-000047000000}"/>
            </a:ext>
          </a:extLst>
        </xdr:cNvPr>
        <xdr:cNvSpPr/>
      </xdr:nvSpPr>
      <xdr:spPr>
        <a:xfrm>
          <a:off x="123825" y="697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2.1. DADOS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DA LICITAÇÃO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39</xdr:row>
      <xdr:rowOff>0</xdr:rowOff>
    </xdr:from>
    <xdr:to>
      <xdr:col>9</xdr:col>
      <xdr:colOff>17126</xdr:colOff>
      <xdr:row>40</xdr:row>
      <xdr:rowOff>61500</xdr:rowOff>
    </xdr:to>
    <xdr:sp macro="" textlink="">
      <xdr:nvSpPr>
        <xdr:cNvPr id="72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700-000048000000}"/>
            </a:ext>
          </a:extLst>
        </xdr:cNvPr>
        <xdr:cNvSpPr/>
      </xdr:nvSpPr>
      <xdr:spPr>
        <a:xfrm>
          <a:off x="123825" y="7353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2.2. ORÇAMENTO</a:t>
          </a:r>
        </a:p>
      </xdr:txBody>
    </xdr:sp>
    <xdr:clientData/>
  </xdr:twoCellAnchor>
  <xdr:twoCellAnchor editAs="absolute">
    <xdr:from>
      <xdr:col>1</xdr:col>
      <xdr:colOff>9525</xdr:colOff>
      <xdr:row>41</xdr:row>
      <xdr:rowOff>0</xdr:rowOff>
    </xdr:from>
    <xdr:to>
      <xdr:col>9</xdr:col>
      <xdr:colOff>17126</xdr:colOff>
      <xdr:row>42</xdr:row>
      <xdr:rowOff>61500</xdr:rowOff>
    </xdr:to>
    <xdr:sp macro="" textlink="">
      <xdr:nvSpPr>
        <xdr:cNvPr id="7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700-000049000000}"/>
            </a:ext>
          </a:extLst>
        </xdr:cNvPr>
        <xdr:cNvSpPr/>
      </xdr:nvSpPr>
      <xdr:spPr>
        <a:xfrm>
          <a:off x="123825" y="773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2.3. CRONOGRAMA</a:t>
          </a:r>
        </a:p>
      </xdr:txBody>
    </xdr:sp>
    <xdr:clientData/>
  </xdr:twoCellAnchor>
  <xdr:twoCellAnchor editAs="absolute">
    <xdr:from>
      <xdr:col>1</xdr:col>
      <xdr:colOff>9525</xdr:colOff>
      <xdr:row>43</xdr:row>
      <xdr:rowOff>0</xdr:rowOff>
    </xdr:from>
    <xdr:to>
      <xdr:col>9</xdr:col>
      <xdr:colOff>17126</xdr:colOff>
      <xdr:row>44</xdr:row>
      <xdr:rowOff>61500</xdr:rowOff>
    </xdr:to>
    <xdr:sp macro="" textlink="">
      <xdr:nvSpPr>
        <xdr:cNvPr id="7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700-00004A000000}"/>
            </a:ext>
          </a:extLst>
        </xdr:cNvPr>
        <xdr:cNvSpPr/>
      </xdr:nvSpPr>
      <xdr:spPr>
        <a:xfrm>
          <a:off x="123825" y="811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2.4. LOCALIZAÇÃO</a:t>
          </a:r>
        </a:p>
      </xdr:txBody>
    </xdr:sp>
    <xdr:clientData/>
  </xdr:twoCellAnchor>
  <xdr:twoCellAnchor editAs="absolute">
    <xdr:from>
      <xdr:col>1</xdr:col>
      <xdr:colOff>9525</xdr:colOff>
      <xdr:row>45</xdr:row>
      <xdr:rowOff>0</xdr:rowOff>
    </xdr:from>
    <xdr:to>
      <xdr:col>9</xdr:col>
      <xdr:colOff>17126</xdr:colOff>
      <xdr:row>46</xdr:row>
      <xdr:rowOff>61500</xdr:rowOff>
    </xdr:to>
    <xdr:sp macro="" textlink="">
      <xdr:nvSpPr>
        <xdr:cNvPr id="7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700-00004B000000}"/>
            </a:ext>
          </a:extLst>
        </xdr:cNvPr>
        <xdr:cNvSpPr/>
      </xdr:nvSpPr>
      <xdr:spPr>
        <a:xfrm>
          <a:off x="123825" y="849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2.5. IMPRESSÃO DA LICITAÇÃO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19050</xdr:colOff>
      <xdr:row>5</xdr:row>
      <xdr:rowOff>0</xdr:rowOff>
    </xdr:from>
    <xdr:to>
      <xdr:col>12</xdr:col>
      <xdr:colOff>666750</xdr:colOff>
      <xdr:row>6</xdr:row>
      <xdr:rowOff>61500</xdr:rowOff>
    </xdr:to>
    <xdr:sp macro="[0]!AddLocalizacao" textlink="">
      <xdr:nvSpPr>
        <xdr:cNvPr id="33" name="Retângulo 32">
          <a:extLst>
            <a:ext uri="{FF2B5EF4-FFF2-40B4-BE49-F238E27FC236}">
              <a16:creationId xmlns:a16="http://schemas.microsoft.com/office/drawing/2014/main" xmlns="" id="{00000000-0008-0000-1800-000021000000}"/>
            </a:ext>
          </a:extLst>
        </xdr:cNvPr>
        <xdr:cNvSpPr/>
      </xdr:nvSpPr>
      <xdr:spPr>
        <a:xfrm>
          <a:off x="2428875" y="876300"/>
          <a:ext cx="13335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Adicionar Localização</a:t>
          </a:r>
        </a:p>
      </xdr:txBody>
    </xdr:sp>
    <xdr:clientData fPrintsWithSheet="0"/>
  </xdr:twoCellAnchor>
  <xdr:twoCellAnchor editAs="absolute">
    <xdr:from>
      <xdr:col>12</xdr:col>
      <xdr:colOff>704851</xdr:colOff>
      <xdr:row>5</xdr:row>
      <xdr:rowOff>0</xdr:rowOff>
    </xdr:from>
    <xdr:to>
      <xdr:col>12</xdr:col>
      <xdr:colOff>2036851</xdr:colOff>
      <xdr:row>6</xdr:row>
      <xdr:rowOff>61500</xdr:rowOff>
    </xdr:to>
    <xdr:sp macro="[0]!AltLocalizacaoAditivo" textlink="">
      <xdr:nvSpPr>
        <xdr:cNvPr id="34" name="Retângulo 33">
          <a:extLst>
            <a:ext uri="{FF2B5EF4-FFF2-40B4-BE49-F238E27FC236}">
              <a16:creationId xmlns:a16="http://schemas.microsoft.com/office/drawing/2014/main" xmlns="" id="{00000000-0008-0000-1800-000022000000}"/>
            </a:ext>
          </a:extLst>
        </xdr:cNvPr>
        <xdr:cNvSpPr/>
      </xdr:nvSpPr>
      <xdr:spPr>
        <a:xfrm>
          <a:off x="3800476" y="876300"/>
          <a:ext cx="13320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Alterar Localização</a:t>
          </a:r>
        </a:p>
      </xdr:txBody>
    </xdr:sp>
    <xdr:clientData fPrintsWithSheet="0"/>
  </xdr:twoCellAnchor>
  <xdr:twoCellAnchor editAs="absolute">
    <xdr:from>
      <xdr:col>12</xdr:col>
      <xdr:colOff>2076450</xdr:colOff>
      <xdr:row>5</xdr:row>
      <xdr:rowOff>0</xdr:rowOff>
    </xdr:from>
    <xdr:to>
      <xdr:col>16</xdr:col>
      <xdr:colOff>933449</xdr:colOff>
      <xdr:row>6</xdr:row>
      <xdr:rowOff>61500</xdr:rowOff>
    </xdr:to>
    <xdr:sp macro="[0]!ExcLocalizacao" textlink="">
      <xdr:nvSpPr>
        <xdr:cNvPr id="35" name="Retângulo 34">
          <a:extLst>
            <a:ext uri="{FF2B5EF4-FFF2-40B4-BE49-F238E27FC236}">
              <a16:creationId xmlns:a16="http://schemas.microsoft.com/office/drawing/2014/main" xmlns="" id="{00000000-0008-0000-1800-000023000000}"/>
            </a:ext>
          </a:extLst>
        </xdr:cNvPr>
        <xdr:cNvSpPr/>
      </xdr:nvSpPr>
      <xdr:spPr>
        <a:xfrm>
          <a:off x="5172075" y="876300"/>
          <a:ext cx="1238249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Excluir Localização</a:t>
          </a:r>
        </a:p>
      </xdr:txBody>
    </xdr:sp>
    <xdr:clientData fPrintsWithSheet="0"/>
  </xdr:twoCellAnchor>
  <xdr:twoCellAnchor editAs="absolute">
    <xdr:from>
      <xdr:col>16</xdr:col>
      <xdr:colOff>971550</xdr:colOff>
      <xdr:row>5</xdr:row>
      <xdr:rowOff>0</xdr:rowOff>
    </xdr:from>
    <xdr:to>
      <xdr:col>21</xdr:col>
      <xdr:colOff>1169400</xdr:colOff>
      <xdr:row>6</xdr:row>
      <xdr:rowOff>61500</xdr:rowOff>
    </xdr:to>
    <xdr:sp macro="[0]!ResgatarLocalizacaoMedicao" textlink="">
      <xdr:nvSpPr>
        <xdr:cNvPr id="36" name="Retângulo 35">
          <a:extLst>
            <a:ext uri="{FF2B5EF4-FFF2-40B4-BE49-F238E27FC236}">
              <a16:creationId xmlns:a16="http://schemas.microsoft.com/office/drawing/2014/main" xmlns="" id="{00000000-0008-0000-1800-000024000000}"/>
            </a:ext>
          </a:extLst>
        </xdr:cNvPr>
        <xdr:cNvSpPr/>
      </xdr:nvSpPr>
      <xdr:spPr>
        <a:xfrm>
          <a:off x="6448425" y="876300"/>
          <a:ext cx="191235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Resgatar Dados de</a:t>
          </a:r>
          <a:r>
            <a:rPr lang="pt-BR" sz="1000" b="1" baseline="0">
              <a:solidFill>
                <a:schemeClr val="bg1"/>
              </a:solidFill>
            </a:rPr>
            <a:t> Medição</a:t>
          </a:r>
          <a:endParaRPr lang="pt-BR" sz="1000" b="1">
            <a:solidFill>
              <a:schemeClr val="bg1"/>
            </a:solidFill>
          </a:endParaRPr>
        </a:p>
      </xdr:txBody>
    </xdr:sp>
    <xdr:clientData fPrintsWithSheet="0"/>
  </xdr:twoCellAnchor>
  <xdr:twoCellAnchor editAs="absolute">
    <xdr:from>
      <xdr:col>1</xdr:col>
      <xdr:colOff>12111</xdr:colOff>
      <xdr:row>1</xdr:row>
      <xdr:rowOff>19050</xdr:rowOff>
    </xdr:from>
    <xdr:to>
      <xdr:col>8</xdr:col>
      <xdr:colOff>191886</xdr:colOff>
      <xdr:row>4</xdr:row>
      <xdr:rowOff>64668</xdr:rowOff>
    </xdr:to>
    <xdr:pic>
      <xdr:nvPicPr>
        <xdr:cNvPr id="68" name="Imagem 67">
          <a:extLst>
            <a:ext uri="{FF2B5EF4-FFF2-40B4-BE49-F238E27FC236}">
              <a16:creationId xmlns:a16="http://schemas.microsoft.com/office/drawing/2014/main" xmlns="" id="{00000000-0008-0000-1800-00004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126411" y="133350"/>
          <a:ext cx="1980000" cy="617118"/>
        </a:xfrm>
        <a:prstGeom prst="rect">
          <a:avLst/>
        </a:prstGeom>
      </xdr:spPr>
    </xdr:pic>
    <xdr:clientData/>
  </xdr:twoCellAnchor>
  <xdr:twoCellAnchor editAs="absolute">
    <xdr:from>
      <xdr:col>0</xdr:col>
      <xdr:colOff>104775</xdr:colOff>
      <xdr:row>5</xdr:row>
      <xdr:rowOff>0</xdr:rowOff>
    </xdr:from>
    <xdr:to>
      <xdr:col>9</xdr:col>
      <xdr:colOff>17625</xdr:colOff>
      <xdr:row>6</xdr:row>
      <xdr:rowOff>61500</xdr:rowOff>
    </xdr:to>
    <xdr:grpSp>
      <xdr:nvGrpSpPr>
        <xdr:cNvPr id="69" name="Agrupar 2">
          <a:extLst>
            <a:ext uri="{FF2B5EF4-FFF2-40B4-BE49-F238E27FC236}">
              <a16:creationId xmlns:a16="http://schemas.microsoft.com/office/drawing/2014/main" xmlns="" id="{00000000-0008-0000-1800-000045000000}"/>
            </a:ext>
          </a:extLst>
        </xdr:cNvPr>
        <xdr:cNvGrpSpPr/>
      </xdr:nvGrpSpPr>
      <xdr:grpSpPr>
        <a:xfrm>
          <a:off x="102870" y="838200"/>
          <a:ext cx="2166465" cy="238665"/>
          <a:chOff x="106950" y="876300"/>
          <a:chExt cx="2408400" cy="252000"/>
        </a:xfrm>
      </xdr:grpSpPr>
      <xdr:sp macro="" textlink="">
        <xdr:nvSpPr>
          <xdr:cNvPr id="70" name="Retângulo de cantos arredondados 3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xmlns="" id="{00000000-0008-0000-1800-000046000000}"/>
              </a:ext>
            </a:extLst>
          </xdr:cNvPr>
          <xdr:cNvSpPr/>
        </xdr:nvSpPr>
        <xdr:spPr>
          <a:xfrm>
            <a:off x="106950" y="876300"/>
            <a:ext cx="2408400" cy="252000"/>
          </a:xfrm>
          <a:prstGeom prst="roundRect">
            <a:avLst/>
          </a:prstGeom>
          <a:solidFill>
            <a:srgbClr val="FF0000"/>
          </a:solidFill>
          <a:ln w="9525">
            <a:solidFill>
              <a:schemeClr val="bg1"/>
            </a:solidFill>
          </a:ln>
          <a:scene3d>
            <a:camera prst="orthographicFront"/>
            <a:lightRig rig="threePt" dir="t"/>
          </a:scene3d>
          <a:sp3d>
            <a:bevelT w="38100" h="25400"/>
            <a:bevelB w="38100" h="254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1200" b="1">
                <a:ln>
                  <a:noFill/>
                </a:ln>
                <a:solidFill>
                  <a:schemeClr val="bg1"/>
                </a:solidFill>
              </a:rPr>
              <a:t>MENU INICIAL </a:t>
            </a:r>
          </a:p>
        </xdr:txBody>
      </xdr:sp>
      <xdr:sp macro="" textlink="">
        <xdr:nvSpPr>
          <xdr:cNvPr id="71" name="Seta para a esquerda 37">
            <a:extLst>
              <a:ext uri="{FF2B5EF4-FFF2-40B4-BE49-F238E27FC236}">
                <a16:creationId xmlns:a16="http://schemas.microsoft.com/office/drawing/2014/main" xmlns="" id="{00000000-0008-0000-1800-000047000000}"/>
              </a:ext>
            </a:extLst>
          </xdr:cNvPr>
          <xdr:cNvSpPr/>
        </xdr:nvSpPr>
        <xdr:spPr>
          <a:xfrm>
            <a:off x="169633" y="914400"/>
            <a:ext cx="218945" cy="180000"/>
          </a:xfrm>
          <a:prstGeom prst="leftArrow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pt-BR" sz="1100">
              <a:ln>
                <a:solidFill>
                  <a:schemeClr val="bg1"/>
                </a:solidFill>
              </a:ln>
            </a:endParaRPr>
          </a:p>
        </xdr:txBody>
      </xdr:sp>
    </xdr:grpSp>
    <xdr:clientData/>
  </xdr:twoCellAnchor>
  <xdr:twoCellAnchor editAs="absolute">
    <xdr:from>
      <xdr:col>1</xdr:col>
      <xdr:colOff>9525</xdr:colOff>
      <xdr:row>47</xdr:row>
      <xdr:rowOff>0</xdr:rowOff>
    </xdr:from>
    <xdr:to>
      <xdr:col>9</xdr:col>
      <xdr:colOff>17125</xdr:colOff>
      <xdr:row>48</xdr:row>
      <xdr:rowOff>97500</xdr:rowOff>
    </xdr:to>
    <xdr:sp macro="" textlink="">
      <xdr:nvSpPr>
        <xdr:cNvPr id="72" name="Retângulo 71">
          <a:extLst>
            <a:ext uri="{FF2B5EF4-FFF2-40B4-BE49-F238E27FC236}">
              <a16:creationId xmlns:a16="http://schemas.microsoft.com/office/drawing/2014/main" xmlns="" id="{00000000-0008-0000-1800-000048000000}"/>
            </a:ext>
          </a:extLst>
        </xdr:cNvPr>
        <xdr:cNvSpPr/>
      </xdr:nvSpPr>
      <xdr:spPr>
        <a:xfrm>
          <a:off x="123825" y="887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1. PROJETO</a:t>
          </a:r>
        </a:p>
      </xdr:txBody>
    </xdr:sp>
    <xdr:clientData/>
  </xdr:twoCellAnchor>
  <xdr:twoCellAnchor editAs="absolute">
    <xdr:from>
      <xdr:col>1</xdr:col>
      <xdr:colOff>9525</xdr:colOff>
      <xdr:row>49</xdr:row>
      <xdr:rowOff>0</xdr:rowOff>
    </xdr:from>
    <xdr:to>
      <xdr:col>9</xdr:col>
      <xdr:colOff>17126</xdr:colOff>
      <xdr:row>50</xdr:row>
      <xdr:rowOff>61500</xdr:rowOff>
    </xdr:to>
    <xdr:sp macro="" textlink="">
      <xdr:nvSpPr>
        <xdr:cNvPr id="7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800-000049000000}"/>
            </a:ext>
          </a:extLst>
        </xdr:cNvPr>
        <xdr:cNvSpPr/>
      </xdr:nvSpPr>
      <xdr:spPr>
        <a:xfrm>
          <a:off x="123825" y="9258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1.1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</a:t>
          </a:r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DADOS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DO PROJETO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51</xdr:row>
      <xdr:rowOff>0</xdr:rowOff>
    </xdr:from>
    <xdr:to>
      <xdr:col>9</xdr:col>
      <xdr:colOff>17126</xdr:colOff>
      <xdr:row>52</xdr:row>
      <xdr:rowOff>61500</xdr:rowOff>
    </xdr:to>
    <xdr:sp macro="" textlink="">
      <xdr:nvSpPr>
        <xdr:cNvPr id="7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800-00004A000000}"/>
            </a:ext>
          </a:extLst>
        </xdr:cNvPr>
        <xdr:cNvSpPr/>
      </xdr:nvSpPr>
      <xdr:spPr>
        <a:xfrm>
          <a:off x="123825" y="9639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1.2. BDI</a:t>
          </a:r>
        </a:p>
      </xdr:txBody>
    </xdr:sp>
    <xdr:clientData/>
  </xdr:twoCellAnchor>
  <xdr:twoCellAnchor editAs="absolute">
    <xdr:from>
      <xdr:col>1</xdr:col>
      <xdr:colOff>9525</xdr:colOff>
      <xdr:row>53</xdr:row>
      <xdr:rowOff>0</xdr:rowOff>
    </xdr:from>
    <xdr:to>
      <xdr:col>9</xdr:col>
      <xdr:colOff>17126</xdr:colOff>
      <xdr:row>54</xdr:row>
      <xdr:rowOff>61500</xdr:rowOff>
    </xdr:to>
    <xdr:sp macro="" textlink="">
      <xdr:nvSpPr>
        <xdr:cNvPr id="7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800-00004B000000}"/>
            </a:ext>
          </a:extLst>
        </xdr:cNvPr>
        <xdr:cNvSpPr/>
      </xdr:nvSpPr>
      <xdr:spPr>
        <a:xfrm>
          <a:off x="123825" y="10020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1.3.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COTAÇÕES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55</xdr:row>
      <xdr:rowOff>0</xdr:rowOff>
    </xdr:from>
    <xdr:to>
      <xdr:col>9</xdr:col>
      <xdr:colOff>17126</xdr:colOff>
      <xdr:row>56</xdr:row>
      <xdr:rowOff>61500</xdr:rowOff>
    </xdr:to>
    <xdr:sp macro="" textlink="">
      <xdr:nvSpPr>
        <xdr:cNvPr id="7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800-00004C000000}"/>
            </a:ext>
          </a:extLst>
        </xdr:cNvPr>
        <xdr:cNvSpPr/>
      </xdr:nvSpPr>
      <xdr:spPr>
        <a:xfrm>
          <a:off x="123825" y="10401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1.4.  COMPOSIÇÕES</a:t>
          </a:r>
        </a:p>
      </xdr:txBody>
    </xdr:sp>
    <xdr:clientData/>
  </xdr:twoCellAnchor>
  <xdr:twoCellAnchor editAs="absolute">
    <xdr:from>
      <xdr:col>1</xdr:col>
      <xdr:colOff>9525</xdr:colOff>
      <xdr:row>57</xdr:row>
      <xdr:rowOff>0</xdr:rowOff>
    </xdr:from>
    <xdr:to>
      <xdr:col>9</xdr:col>
      <xdr:colOff>17126</xdr:colOff>
      <xdr:row>58</xdr:row>
      <xdr:rowOff>61500</xdr:rowOff>
    </xdr:to>
    <xdr:sp macro="" textlink="">
      <xdr:nvSpPr>
        <xdr:cNvPr id="7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800-00004D000000}"/>
            </a:ext>
          </a:extLst>
        </xdr:cNvPr>
        <xdr:cNvSpPr/>
      </xdr:nvSpPr>
      <xdr:spPr>
        <a:xfrm>
          <a:off x="123825" y="10782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1.5. ORÇAMENTO</a:t>
          </a:r>
        </a:p>
      </xdr:txBody>
    </xdr:sp>
    <xdr:clientData/>
  </xdr:twoCellAnchor>
  <xdr:twoCellAnchor editAs="absolute">
    <xdr:from>
      <xdr:col>1</xdr:col>
      <xdr:colOff>9525</xdr:colOff>
      <xdr:row>59</xdr:row>
      <xdr:rowOff>0</xdr:rowOff>
    </xdr:from>
    <xdr:to>
      <xdr:col>9</xdr:col>
      <xdr:colOff>17126</xdr:colOff>
      <xdr:row>60</xdr:row>
      <xdr:rowOff>61500</xdr:rowOff>
    </xdr:to>
    <xdr:sp macro="" textlink="">
      <xdr:nvSpPr>
        <xdr:cNvPr id="7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800-00004E000000}"/>
            </a:ext>
          </a:extLst>
        </xdr:cNvPr>
        <xdr:cNvSpPr/>
      </xdr:nvSpPr>
      <xdr:spPr>
        <a:xfrm>
          <a:off x="123825" y="11163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1.6. MEMÓRIA DE CÁLCULO</a:t>
          </a:r>
        </a:p>
      </xdr:txBody>
    </xdr:sp>
    <xdr:clientData/>
  </xdr:twoCellAnchor>
  <xdr:twoCellAnchor editAs="absolute">
    <xdr:from>
      <xdr:col>1</xdr:col>
      <xdr:colOff>9525</xdr:colOff>
      <xdr:row>61</xdr:row>
      <xdr:rowOff>0</xdr:rowOff>
    </xdr:from>
    <xdr:to>
      <xdr:col>9</xdr:col>
      <xdr:colOff>17126</xdr:colOff>
      <xdr:row>62</xdr:row>
      <xdr:rowOff>61500</xdr:rowOff>
    </xdr:to>
    <xdr:sp macro="" textlink="">
      <xdr:nvSpPr>
        <xdr:cNvPr id="7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800-00004F000000}"/>
            </a:ext>
          </a:extLst>
        </xdr:cNvPr>
        <xdr:cNvSpPr/>
      </xdr:nvSpPr>
      <xdr:spPr>
        <a:xfrm>
          <a:off x="123825" y="11544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1.7. CRONOGRAMA</a:t>
          </a:r>
        </a:p>
      </xdr:txBody>
    </xdr:sp>
    <xdr:clientData/>
  </xdr:twoCellAnchor>
  <xdr:twoCellAnchor editAs="absolute">
    <xdr:from>
      <xdr:col>1</xdr:col>
      <xdr:colOff>9525</xdr:colOff>
      <xdr:row>63</xdr:row>
      <xdr:rowOff>0</xdr:rowOff>
    </xdr:from>
    <xdr:to>
      <xdr:col>9</xdr:col>
      <xdr:colOff>17126</xdr:colOff>
      <xdr:row>64</xdr:row>
      <xdr:rowOff>61500</xdr:rowOff>
    </xdr:to>
    <xdr:sp macro="" textlink="">
      <xdr:nvSpPr>
        <xdr:cNvPr id="80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800-000050000000}"/>
            </a:ext>
          </a:extLst>
        </xdr:cNvPr>
        <xdr:cNvSpPr/>
      </xdr:nvSpPr>
      <xdr:spPr>
        <a:xfrm>
          <a:off x="123825" y="11925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1.8. LOCALIZAÇÃO</a:t>
          </a:r>
        </a:p>
      </xdr:txBody>
    </xdr:sp>
    <xdr:clientData/>
  </xdr:twoCellAnchor>
  <xdr:twoCellAnchor editAs="absolute">
    <xdr:from>
      <xdr:col>1</xdr:col>
      <xdr:colOff>9525</xdr:colOff>
      <xdr:row>65</xdr:row>
      <xdr:rowOff>0</xdr:rowOff>
    </xdr:from>
    <xdr:to>
      <xdr:col>9</xdr:col>
      <xdr:colOff>17126</xdr:colOff>
      <xdr:row>66</xdr:row>
      <xdr:rowOff>61500</xdr:rowOff>
    </xdr:to>
    <xdr:sp macro="" textlink="">
      <xdr:nvSpPr>
        <xdr:cNvPr id="8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800-000051000000}"/>
            </a:ext>
          </a:extLst>
        </xdr:cNvPr>
        <xdr:cNvSpPr/>
      </xdr:nvSpPr>
      <xdr:spPr>
        <a:xfrm>
          <a:off x="123825" y="12306300"/>
          <a:ext cx="2065001" cy="252000"/>
        </a:xfrm>
        <a:prstGeom prst="roundRect">
          <a:avLst/>
        </a:prstGeom>
        <a:solidFill>
          <a:sysClr val="window" lastClr="FFFF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1.9. IMPRESSÃO DO PROJETO</a:t>
          </a:r>
        </a:p>
      </xdr:txBody>
    </xdr:sp>
    <xdr:clientData/>
  </xdr:twoCellAnchor>
  <xdr:twoCellAnchor editAs="absolute">
    <xdr:from>
      <xdr:col>1</xdr:col>
      <xdr:colOff>9525</xdr:colOff>
      <xdr:row>7</xdr:row>
      <xdr:rowOff>0</xdr:rowOff>
    </xdr:from>
    <xdr:to>
      <xdr:col>9</xdr:col>
      <xdr:colOff>17125</xdr:colOff>
      <xdr:row>8</xdr:row>
      <xdr:rowOff>97500</xdr:rowOff>
    </xdr:to>
    <xdr:sp macro="" textlink="">
      <xdr:nvSpPr>
        <xdr:cNvPr id="82" name="Retângulo 81">
          <a:extLst>
            <a:ext uri="{FF2B5EF4-FFF2-40B4-BE49-F238E27FC236}">
              <a16:creationId xmlns:a16="http://schemas.microsoft.com/office/drawing/2014/main" xmlns="" id="{00000000-0008-0000-1800-000052000000}"/>
            </a:ext>
          </a:extLst>
        </xdr:cNvPr>
        <xdr:cNvSpPr/>
      </xdr:nvSpPr>
      <xdr:spPr>
        <a:xfrm>
          <a:off x="123825" y="125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3.</a:t>
          </a:r>
          <a:r>
            <a:rPr lang="pt-BR" sz="1400" b="1" baseline="0">
              <a:ln>
                <a:noFill/>
              </a:ln>
              <a:solidFill>
                <a:sysClr val="windowText" lastClr="000000"/>
              </a:solidFill>
              <a:effectLst/>
            </a:rPr>
            <a:t> </a:t>
          </a:r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MEDIÇÃO</a:t>
          </a:r>
        </a:p>
      </xdr:txBody>
    </xdr:sp>
    <xdr:clientData/>
  </xdr:twoCellAnchor>
  <xdr:twoCellAnchor editAs="absolute">
    <xdr:from>
      <xdr:col>1</xdr:col>
      <xdr:colOff>9525</xdr:colOff>
      <xdr:row>9</xdr:row>
      <xdr:rowOff>0</xdr:rowOff>
    </xdr:from>
    <xdr:to>
      <xdr:col>9</xdr:col>
      <xdr:colOff>17126</xdr:colOff>
      <xdr:row>10</xdr:row>
      <xdr:rowOff>61500</xdr:rowOff>
    </xdr:to>
    <xdr:sp macro="" textlink="">
      <xdr:nvSpPr>
        <xdr:cNvPr id="83" name="Retângulo de cantos arredondados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1800-000053000000}"/>
            </a:ext>
          </a:extLst>
        </xdr:cNvPr>
        <xdr:cNvSpPr/>
      </xdr:nvSpPr>
      <xdr:spPr>
        <a:xfrm>
          <a:off x="123825" y="163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3.1. 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DA MEDIÇÃO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11</xdr:row>
      <xdr:rowOff>0</xdr:rowOff>
    </xdr:from>
    <xdr:to>
      <xdr:col>9</xdr:col>
      <xdr:colOff>17126</xdr:colOff>
      <xdr:row>12</xdr:row>
      <xdr:rowOff>61500</xdr:rowOff>
    </xdr:to>
    <xdr:sp macro="" textlink="">
      <xdr:nvSpPr>
        <xdr:cNvPr id="84" name="Retângulo de cantos arredondados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1800-000054000000}"/>
            </a:ext>
          </a:extLst>
        </xdr:cNvPr>
        <xdr:cNvSpPr/>
      </xdr:nvSpPr>
      <xdr:spPr>
        <a:xfrm>
          <a:off x="123825" y="201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3.2. MEDIÇÃO</a:t>
          </a:r>
        </a:p>
      </xdr:txBody>
    </xdr:sp>
    <xdr:clientData/>
  </xdr:twoCellAnchor>
  <xdr:twoCellAnchor editAs="absolute">
    <xdr:from>
      <xdr:col>1</xdr:col>
      <xdr:colOff>9525</xdr:colOff>
      <xdr:row>13</xdr:row>
      <xdr:rowOff>0</xdr:rowOff>
    </xdr:from>
    <xdr:to>
      <xdr:col>9</xdr:col>
      <xdr:colOff>17126</xdr:colOff>
      <xdr:row>14</xdr:row>
      <xdr:rowOff>61500</xdr:rowOff>
    </xdr:to>
    <xdr:sp macro="" textlink="">
      <xdr:nvSpPr>
        <xdr:cNvPr id="85" name="Retângulo de cantos arredondados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1800-000055000000}"/>
            </a:ext>
          </a:extLst>
        </xdr:cNvPr>
        <xdr:cNvSpPr/>
      </xdr:nvSpPr>
      <xdr:spPr>
        <a:xfrm>
          <a:off x="123825" y="2400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3.3. LOCALIZAÇÃO</a:t>
          </a:r>
        </a:p>
      </xdr:txBody>
    </xdr:sp>
    <xdr:clientData/>
  </xdr:twoCellAnchor>
  <xdr:twoCellAnchor editAs="absolute">
    <xdr:from>
      <xdr:col>1</xdr:col>
      <xdr:colOff>9525</xdr:colOff>
      <xdr:row>15</xdr:row>
      <xdr:rowOff>0</xdr:rowOff>
    </xdr:from>
    <xdr:to>
      <xdr:col>9</xdr:col>
      <xdr:colOff>17126</xdr:colOff>
      <xdr:row>16</xdr:row>
      <xdr:rowOff>61500</xdr:rowOff>
    </xdr:to>
    <xdr:sp macro="[0]!ImprimirMedicao" textlink="">
      <xdr:nvSpPr>
        <xdr:cNvPr id="86" name="Retângulo de cantos arredondados 10">
          <a:extLst>
            <a:ext uri="{FF2B5EF4-FFF2-40B4-BE49-F238E27FC236}">
              <a16:creationId xmlns:a16="http://schemas.microsoft.com/office/drawing/2014/main" xmlns="" id="{00000000-0008-0000-1800-000056000000}"/>
            </a:ext>
          </a:extLst>
        </xdr:cNvPr>
        <xdr:cNvSpPr/>
      </xdr:nvSpPr>
      <xdr:spPr>
        <a:xfrm>
          <a:off x="123825" y="2781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3.4. IMPRESSÃO DA MEDIÇÃO</a:t>
          </a:r>
        </a:p>
      </xdr:txBody>
    </xdr:sp>
    <xdr:clientData/>
  </xdr:twoCellAnchor>
  <xdr:twoCellAnchor editAs="absolute">
    <xdr:from>
      <xdr:col>1</xdr:col>
      <xdr:colOff>9525</xdr:colOff>
      <xdr:row>17</xdr:row>
      <xdr:rowOff>0</xdr:rowOff>
    </xdr:from>
    <xdr:to>
      <xdr:col>9</xdr:col>
      <xdr:colOff>17125</xdr:colOff>
      <xdr:row>18</xdr:row>
      <xdr:rowOff>97500</xdr:rowOff>
    </xdr:to>
    <xdr:sp macro="" textlink="">
      <xdr:nvSpPr>
        <xdr:cNvPr id="87" name="Retângulo 86">
          <a:extLst>
            <a:ext uri="{FF2B5EF4-FFF2-40B4-BE49-F238E27FC236}">
              <a16:creationId xmlns:a16="http://schemas.microsoft.com/office/drawing/2014/main" xmlns="" id="{00000000-0008-0000-1800-000057000000}"/>
            </a:ext>
          </a:extLst>
        </xdr:cNvPr>
        <xdr:cNvSpPr/>
      </xdr:nvSpPr>
      <xdr:spPr>
        <a:xfrm>
          <a:off x="123825" y="3162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4. ADITIVO</a:t>
          </a:r>
        </a:p>
      </xdr:txBody>
    </xdr:sp>
    <xdr:clientData/>
  </xdr:twoCellAnchor>
  <xdr:twoCellAnchor editAs="absolute">
    <xdr:from>
      <xdr:col>1</xdr:col>
      <xdr:colOff>9525</xdr:colOff>
      <xdr:row>19</xdr:row>
      <xdr:rowOff>0</xdr:rowOff>
    </xdr:from>
    <xdr:to>
      <xdr:col>9</xdr:col>
      <xdr:colOff>17126</xdr:colOff>
      <xdr:row>20</xdr:row>
      <xdr:rowOff>61500</xdr:rowOff>
    </xdr:to>
    <xdr:sp macro="" textlink="">
      <xdr:nvSpPr>
        <xdr:cNvPr id="88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1800-000058000000}"/>
            </a:ext>
          </a:extLst>
        </xdr:cNvPr>
        <xdr:cNvSpPr/>
      </xdr:nvSpPr>
      <xdr:spPr>
        <a:xfrm>
          <a:off x="123825" y="3543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4.1. 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DO ADITIVO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21</xdr:row>
      <xdr:rowOff>0</xdr:rowOff>
    </xdr:from>
    <xdr:to>
      <xdr:col>9</xdr:col>
      <xdr:colOff>17126</xdr:colOff>
      <xdr:row>22</xdr:row>
      <xdr:rowOff>61500</xdr:rowOff>
    </xdr:to>
    <xdr:sp macro="" textlink="">
      <xdr:nvSpPr>
        <xdr:cNvPr id="89" name="Retângulo de cantos arredondados 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00000000-0008-0000-1800-000059000000}"/>
            </a:ext>
          </a:extLst>
        </xdr:cNvPr>
        <xdr:cNvSpPr/>
      </xdr:nvSpPr>
      <xdr:spPr>
        <a:xfrm>
          <a:off x="123825" y="3924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4.2. COTAÇÕES</a:t>
          </a:r>
        </a:p>
      </xdr:txBody>
    </xdr:sp>
    <xdr:clientData/>
  </xdr:twoCellAnchor>
  <xdr:twoCellAnchor editAs="absolute">
    <xdr:from>
      <xdr:col>1</xdr:col>
      <xdr:colOff>9525</xdr:colOff>
      <xdr:row>23</xdr:row>
      <xdr:rowOff>0</xdr:rowOff>
    </xdr:from>
    <xdr:to>
      <xdr:col>9</xdr:col>
      <xdr:colOff>17126</xdr:colOff>
      <xdr:row>24</xdr:row>
      <xdr:rowOff>61500</xdr:rowOff>
    </xdr:to>
    <xdr:sp macro="" textlink="">
      <xdr:nvSpPr>
        <xdr:cNvPr id="90" name="Retângulo de cantos arredondados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00000000-0008-0000-1800-00005A000000}"/>
            </a:ext>
          </a:extLst>
        </xdr:cNvPr>
        <xdr:cNvSpPr/>
      </xdr:nvSpPr>
      <xdr:spPr>
        <a:xfrm>
          <a:off x="123825" y="4305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4.3.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COMPOSIÇÕES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25</xdr:row>
      <xdr:rowOff>0</xdr:rowOff>
    </xdr:from>
    <xdr:to>
      <xdr:col>9</xdr:col>
      <xdr:colOff>17126</xdr:colOff>
      <xdr:row>26</xdr:row>
      <xdr:rowOff>61500</xdr:rowOff>
    </xdr:to>
    <xdr:sp macro="" textlink="">
      <xdr:nvSpPr>
        <xdr:cNvPr id="91" name="Retângulo de cantos arredondados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00000000-0008-0000-1800-00005B000000}"/>
            </a:ext>
          </a:extLst>
        </xdr:cNvPr>
        <xdr:cNvSpPr/>
      </xdr:nvSpPr>
      <xdr:spPr>
        <a:xfrm>
          <a:off x="123825" y="4686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4.4.  ORÇAMENTO</a:t>
          </a:r>
        </a:p>
      </xdr:txBody>
    </xdr:sp>
    <xdr:clientData/>
  </xdr:twoCellAnchor>
  <xdr:twoCellAnchor editAs="absolute">
    <xdr:from>
      <xdr:col>1</xdr:col>
      <xdr:colOff>9525</xdr:colOff>
      <xdr:row>27</xdr:row>
      <xdr:rowOff>0</xdr:rowOff>
    </xdr:from>
    <xdr:to>
      <xdr:col>9</xdr:col>
      <xdr:colOff>17126</xdr:colOff>
      <xdr:row>28</xdr:row>
      <xdr:rowOff>61500</xdr:rowOff>
    </xdr:to>
    <xdr:sp macro="" textlink="">
      <xdr:nvSpPr>
        <xdr:cNvPr id="92" name="Retângulo de cantos arredondados 10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xmlns="" id="{00000000-0008-0000-1800-00005C000000}"/>
            </a:ext>
          </a:extLst>
        </xdr:cNvPr>
        <xdr:cNvSpPr/>
      </xdr:nvSpPr>
      <xdr:spPr>
        <a:xfrm>
          <a:off x="123825" y="5067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4.5. MEMÓRIA DE CÁLCULO</a:t>
          </a:r>
        </a:p>
      </xdr:txBody>
    </xdr:sp>
    <xdr:clientData/>
  </xdr:twoCellAnchor>
  <xdr:twoCellAnchor editAs="absolute">
    <xdr:from>
      <xdr:col>1</xdr:col>
      <xdr:colOff>9525</xdr:colOff>
      <xdr:row>29</xdr:row>
      <xdr:rowOff>0</xdr:rowOff>
    </xdr:from>
    <xdr:to>
      <xdr:col>9</xdr:col>
      <xdr:colOff>17126</xdr:colOff>
      <xdr:row>30</xdr:row>
      <xdr:rowOff>61500</xdr:rowOff>
    </xdr:to>
    <xdr:sp macro="" textlink="">
      <xdr:nvSpPr>
        <xdr:cNvPr id="93" name="Retângulo de cantos arredondados 10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xmlns="" id="{00000000-0008-0000-1800-00005D000000}"/>
            </a:ext>
          </a:extLst>
        </xdr:cNvPr>
        <xdr:cNvSpPr/>
      </xdr:nvSpPr>
      <xdr:spPr>
        <a:xfrm>
          <a:off x="123825" y="544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4.6. CRONOGRAMA</a:t>
          </a:r>
        </a:p>
      </xdr:txBody>
    </xdr:sp>
    <xdr:clientData/>
  </xdr:twoCellAnchor>
  <xdr:twoCellAnchor editAs="absolute">
    <xdr:from>
      <xdr:col>1</xdr:col>
      <xdr:colOff>9525</xdr:colOff>
      <xdr:row>31</xdr:row>
      <xdr:rowOff>0</xdr:rowOff>
    </xdr:from>
    <xdr:to>
      <xdr:col>9</xdr:col>
      <xdr:colOff>17126</xdr:colOff>
      <xdr:row>32</xdr:row>
      <xdr:rowOff>61500</xdr:rowOff>
    </xdr:to>
    <xdr:sp macro="" textlink="">
      <xdr:nvSpPr>
        <xdr:cNvPr id="94" name="Retângulo de cantos arredondados 10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xmlns="" id="{00000000-0008-0000-1800-00005E000000}"/>
            </a:ext>
          </a:extLst>
        </xdr:cNvPr>
        <xdr:cNvSpPr/>
      </xdr:nvSpPr>
      <xdr:spPr>
        <a:xfrm>
          <a:off x="123825" y="5829300"/>
          <a:ext cx="2065001" cy="252000"/>
        </a:xfrm>
        <a:prstGeom prst="roundRect">
          <a:avLst/>
        </a:prstGeom>
        <a:solidFill>
          <a:srgbClr val="0000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4.7. LOCALIZAÇÃO</a:t>
          </a:r>
        </a:p>
      </xdr:txBody>
    </xdr:sp>
    <xdr:clientData/>
  </xdr:twoCellAnchor>
  <xdr:twoCellAnchor editAs="absolute">
    <xdr:from>
      <xdr:col>1</xdr:col>
      <xdr:colOff>9525</xdr:colOff>
      <xdr:row>33</xdr:row>
      <xdr:rowOff>0</xdr:rowOff>
    </xdr:from>
    <xdr:to>
      <xdr:col>9</xdr:col>
      <xdr:colOff>17126</xdr:colOff>
      <xdr:row>34</xdr:row>
      <xdr:rowOff>61500</xdr:rowOff>
    </xdr:to>
    <xdr:sp macro="[0]!ImprimirAditivo" textlink="">
      <xdr:nvSpPr>
        <xdr:cNvPr id="95" name="Retângulo de cantos arredondados 10">
          <a:extLst>
            <a:ext uri="{FF2B5EF4-FFF2-40B4-BE49-F238E27FC236}">
              <a16:creationId xmlns:a16="http://schemas.microsoft.com/office/drawing/2014/main" xmlns="" id="{00000000-0008-0000-1800-00005F000000}"/>
            </a:ext>
          </a:extLst>
        </xdr:cNvPr>
        <xdr:cNvSpPr/>
      </xdr:nvSpPr>
      <xdr:spPr>
        <a:xfrm>
          <a:off x="123825" y="6210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4.8. IMPRESSÃO DO ADITIVO</a:t>
          </a:r>
        </a:p>
      </xdr:txBody>
    </xdr:sp>
    <xdr:clientData/>
  </xdr:twoCellAnchor>
  <xdr:twoCellAnchor editAs="absolute">
    <xdr:from>
      <xdr:col>1</xdr:col>
      <xdr:colOff>9525</xdr:colOff>
      <xdr:row>35</xdr:row>
      <xdr:rowOff>0</xdr:rowOff>
    </xdr:from>
    <xdr:to>
      <xdr:col>9</xdr:col>
      <xdr:colOff>17125</xdr:colOff>
      <xdr:row>36</xdr:row>
      <xdr:rowOff>97500</xdr:rowOff>
    </xdr:to>
    <xdr:sp macro="" textlink="">
      <xdr:nvSpPr>
        <xdr:cNvPr id="96" name="Retângulo 95">
          <a:extLst>
            <a:ext uri="{FF2B5EF4-FFF2-40B4-BE49-F238E27FC236}">
              <a16:creationId xmlns:a16="http://schemas.microsoft.com/office/drawing/2014/main" xmlns="" id="{00000000-0008-0000-1800-000060000000}"/>
            </a:ext>
          </a:extLst>
        </xdr:cNvPr>
        <xdr:cNvSpPr/>
      </xdr:nvSpPr>
      <xdr:spPr>
        <a:xfrm>
          <a:off x="123825" y="6591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2. LICITAÇÃO</a:t>
          </a:r>
        </a:p>
      </xdr:txBody>
    </xdr:sp>
    <xdr:clientData/>
  </xdr:twoCellAnchor>
  <xdr:twoCellAnchor editAs="absolute">
    <xdr:from>
      <xdr:col>1</xdr:col>
      <xdr:colOff>9525</xdr:colOff>
      <xdr:row>37</xdr:row>
      <xdr:rowOff>0</xdr:rowOff>
    </xdr:from>
    <xdr:to>
      <xdr:col>9</xdr:col>
      <xdr:colOff>17126</xdr:colOff>
      <xdr:row>38</xdr:row>
      <xdr:rowOff>61500</xdr:rowOff>
    </xdr:to>
    <xdr:sp macro="" textlink="">
      <xdr:nvSpPr>
        <xdr:cNvPr id="9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800-000061000000}"/>
            </a:ext>
          </a:extLst>
        </xdr:cNvPr>
        <xdr:cNvSpPr/>
      </xdr:nvSpPr>
      <xdr:spPr>
        <a:xfrm>
          <a:off x="123825" y="697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2.1. DADOS</a:t>
          </a:r>
          <a:r>
            <a:rPr lang="pt-BR" sz="900" b="1" baseline="0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 DA LICITAÇÃO</a:t>
          </a:r>
          <a:endParaRPr lang="pt-BR" sz="900" b="1">
            <a:ln>
              <a:noFill/>
            </a:ln>
            <a:solidFill>
              <a:schemeClr val="bg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39</xdr:row>
      <xdr:rowOff>0</xdr:rowOff>
    </xdr:from>
    <xdr:to>
      <xdr:col>9</xdr:col>
      <xdr:colOff>17126</xdr:colOff>
      <xdr:row>40</xdr:row>
      <xdr:rowOff>61500</xdr:rowOff>
    </xdr:to>
    <xdr:sp macro="" textlink="">
      <xdr:nvSpPr>
        <xdr:cNvPr id="9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800-000062000000}"/>
            </a:ext>
          </a:extLst>
        </xdr:cNvPr>
        <xdr:cNvSpPr/>
      </xdr:nvSpPr>
      <xdr:spPr>
        <a:xfrm>
          <a:off x="123825" y="7353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2.2. ORÇAMENTO</a:t>
          </a:r>
        </a:p>
      </xdr:txBody>
    </xdr:sp>
    <xdr:clientData/>
  </xdr:twoCellAnchor>
  <xdr:twoCellAnchor editAs="absolute">
    <xdr:from>
      <xdr:col>1</xdr:col>
      <xdr:colOff>9525</xdr:colOff>
      <xdr:row>41</xdr:row>
      <xdr:rowOff>0</xdr:rowOff>
    </xdr:from>
    <xdr:to>
      <xdr:col>9</xdr:col>
      <xdr:colOff>17126</xdr:colOff>
      <xdr:row>42</xdr:row>
      <xdr:rowOff>61500</xdr:rowOff>
    </xdr:to>
    <xdr:sp macro="" textlink="">
      <xdr:nvSpPr>
        <xdr:cNvPr id="9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800-000063000000}"/>
            </a:ext>
          </a:extLst>
        </xdr:cNvPr>
        <xdr:cNvSpPr/>
      </xdr:nvSpPr>
      <xdr:spPr>
        <a:xfrm>
          <a:off x="123825" y="773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2.3. CRONOGRAMA</a:t>
          </a:r>
        </a:p>
      </xdr:txBody>
    </xdr:sp>
    <xdr:clientData/>
  </xdr:twoCellAnchor>
  <xdr:twoCellAnchor editAs="absolute">
    <xdr:from>
      <xdr:col>1</xdr:col>
      <xdr:colOff>9525</xdr:colOff>
      <xdr:row>43</xdr:row>
      <xdr:rowOff>0</xdr:rowOff>
    </xdr:from>
    <xdr:to>
      <xdr:col>9</xdr:col>
      <xdr:colOff>17126</xdr:colOff>
      <xdr:row>44</xdr:row>
      <xdr:rowOff>61500</xdr:rowOff>
    </xdr:to>
    <xdr:sp macro="" textlink="">
      <xdr:nvSpPr>
        <xdr:cNvPr id="100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800-000064000000}"/>
            </a:ext>
          </a:extLst>
        </xdr:cNvPr>
        <xdr:cNvSpPr/>
      </xdr:nvSpPr>
      <xdr:spPr>
        <a:xfrm>
          <a:off x="123825" y="811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2.4. LOCALIZAÇÃO</a:t>
          </a:r>
        </a:p>
      </xdr:txBody>
    </xdr:sp>
    <xdr:clientData/>
  </xdr:twoCellAnchor>
  <xdr:twoCellAnchor editAs="absolute">
    <xdr:from>
      <xdr:col>1</xdr:col>
      <xdr:colOff>9525</xdr:colOff>
      <xdr:row>45</xdr:row>
      <xdr:rowOff>0</xdr:rowOff>
    </xdr:from>
    <xdr:to>
      <xdr:col>9</xdr:col>
      <xdr:colOff>17126</xdr:colOff>
      <xdr:row>46</xdr:row>
      <xdr:rowOff>61500</xdr:rowOff>
    </xdr:to>
    <xdr:sp macro="" textlink="">
      <xdr:nvSpPr>
        <xdr:cNvPr id="10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800-000065000000}"/>
            </a:ext>
          </a:extLst>
        </xdr:cNvPr>
        <xdr:cNvSpPr/>
      </xdr:nvSpPr>
      <xdr:spPr>
        <a:xfrm>
          <a:off x="123825" y="849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>
                  <a:lumMod val="75000"/>
                </a:schemeClr>
              </a:solidFill>
            </a:rPr>
            <a:t>2.5. IMPRESSÃO DA LICITAÇÃO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76200</xdr:colOff>
      <xdr:row>4</xdr:row>
      <xdr:rowOff>66675</xdr:rowOff>
    </xdr:from>
    <xdr:to>
      <xdr:col>3</xdr:col>
      <xdr:colOff>570000</xdr:colOff>
      <xdr:row>5</xdr:row>
      <xdr:rowOff>128175</xdr:rowOff>
    </xdr:to>
    <xdr:sp macro="[0]!ImportarDadosComposicao" textlink="">
      <xdr:nvSpPr>
        <xdr:cNvPr id="2" name="Retângulo 1">
          <a:extLst>
            <a:ext uri="{FF2B5EF4-FFF2-40B4-BE49-F238E27FC236}">
              <a16:creationId xmlns:a16="http://schemas.microsoft.com/office/drawing/2014/main" xmlns="" id="{00000000-0008-0000-1900-000002000000}"/>
            </a:ext>
          </a:extLst>
        </xdr:cNvPr>
        <xdr:cNvSpPr/>
      </xdr:nvSpPr>
      <xdr:spPr>
        <a:xfrm>
          <a:off x="76200" y="752475"/>
          <a:ext cx="13320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Importar</a:t>
          </a:r>
        </a:p>
      </xdr:txBody>
    </xdr:sp>
    <xdr:clientData fPrintsWithSheet="0"/>
  </xdr:twoCellAnchor>
  <xdr:twoCellAnchor editAs="absolute">
    <xdr:from>
      <xdr:col>3</xdr:col>
      <xdr:colOff>666750</xdr:colOff>
      <xdr:row>4</xdr:row>
      <xdr:rowOff>66675</xdr:rowOff>
    </xdr:from>
    <xdr:to>
      <xdr:col>4</xdr:col>
      <xdr:colOff>1028175</xdr:colOff>
      <xdr:row>5</xdr:row>
      <xdr:rowOff>128175</xdr:rowOff>
    </xdr:to>
    <xdr:sp macro="[0]!RetornarMsPJ5" textlink="">
      <xdr:nvSpPr>
        <xdr:cNvPr id="3" name="Retângulo 2">
          <a:extLst>
            <a:ext uri="{FF2B5EF4-FFF2-40B4-BE49-F238E27FC236}">
              <a16:creationId xmlns:a16="http://schemas.microsoft.com/office/drawing/2014/main" xmlns="" id="{00000000-0008-0000-1900-000003000000}"/>
            </a:ext>
          </a:extLst>
        </xdr:cNvPr>
        <xdr:cNvSpPr/>
      </xdr:nvSpPr>
      <xdr:spPr>
        <a:xfrm>
          <a:off x="1323975" y="752475"/>
          <a:ext cx="11520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Retornar</a:t>
          </a:r>
        </a:p>
      </xdr:txBody>
    </xdr:sp>
    <xdr:clientData fPrintsWithSheet="0"/>
  </xdr:twoCellAnchor>
  <xdr:twoCellAnchor editAs="absolute">
    <xdr:from>
      <xdr:col>4</xdr:col>
      <xdr:colOff>1123950</xdr:colOff>
      <xdr:row>4</xdr:row>
      <xdr:rowOff>66675</xdr:rowOff>
    </xdr:from>
    <xdr:to>
      <xdr:col>4</xdr:col>
      <xdr:colOff>2275950</xdr:colOff>
      <xdr:row>5</xdr:row>
      <xdr:rowOff>128175</xdr:rowOff>
    </xdr:to>
    <xdr:sp macro="[0]!Pesquisar_Codigo" textlink="">
      <xdr:nvSpPr>
        <xdr:cNvPr id="4" name="Retângulo 3">
          <a:extLst>
            <a:ext uri="{FF2B5EF4-FFF2-40B4-BE49-F238E27FC236}">
              <a16:creationId xmlns:a16="http://schemas.microsoft.com/office/drawing/2014/main" xmlns="" id="{00000000-0008-0000-1900-000004000000}"/>
            </a:ext>
          </a:extLst>
        </xdr:cNvPr>
        <xdr:cNvSpPr/>
      </xdr:nvSpPr>
      <xdr:spPr>
        <a:xfrm>
          <a:off x="2571750" y="752475"/>
          <a:ext cx="11520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Pesquisar</a:t>
          </a:r>
          <a:r>
            <a:rPr lang="pt-BR" sz="1000" b="1" baseline="0">
              <a:solidFill>
                <a:schemeClr val="bg1"/>
              </a:solidFill>
              <a:latin typeface="+mn-lt"/>
            </a:rPr>
            <a:t> Código</a:t>
          </a:r>
          <a:endParaRPr lang="pt-BR" sz="1000" b="1">
            <a:solidFill>
              <a:schemeClr val="bg1"/>
            </a:solidFill>
            <a:latin typeface="+mn-lt"/>
          </a:endParaRPr>
        </a:p>
      </xdr:txBody>
    </xdr:sp>
    <xdr:clientData fPrintsWithSheet="0"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76200</xdr:colOff>
      <xdr:row>4</xdr:row>
      <xdr:rowOff>66675</xdr:rowOff>
    </xdr:from>
    <xdr:to>
      <xdr:col>3</xdr:col>
      <xdr:colOff>570000</xdr:colOff>
      <xdr:row>5</xdr:row>
      <xdr:rowOff>128175</xdr:rowOff>
    </xdr:to>
    <xdr:sp macro="[0]!ImportarDadosComposicaoAditivo" textlink="">
      <xdr:nvSpPr>
        <xdr:cNvPr id="2" name="Retângulo 1">
          <a:extLst>
            <a:ext uri="{FF2B5EF4-FFF2-40B4-BE49-F238E27FC236}">
              <a16:creationId xmlns:a16="http://schemas.microsoft.com/office/drawing/2014/main" xmlns="" id="{00000000-0008-0000-1A00-000002000000}"/>
            </a:ext>
          </a:extLst>
        </xdr:cNvPr>
        <xdr:cNvSpPr/>
      </xdr:nvSpPr>
      <xdr:spPr>
        <a:xfrm>
          <a:off x="76200" y="752475"/>
          <a:ext cx="1151025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Importar</a:t>
          </a:r>
        </a:p>
      </xdr:txBody>
    </xdr:sp>
    <xdr:clientData fPrintsWithSheet="0"/>
  </xdr:twoCellAnchor>
  <xdr:twoCellAnchor editAs="absolute">
    <xdr:from>
      <xdr:col>3</xdr:col>
      <xdr:colOff>666750</xdr:colOff>
      <xdr:row>4</xdr:row>
      <xdr:rowOff>66675</xdr:rowOff>
    </xdr:from>
    <xdr:to>
      <xdr:col>4</xdr:col>
      <xdr:colOff>1028175</xdr:colOff>
      <xdr:row>5</xdr:row>
      <xdr:rowOff>128175</xdr:rowOff>
    </xdr:to>
    <xdr:sp macro="[0]!RetornarMsA4" textlink="">
      <xdr:nvSpPr>
        <xdr:cNvPr id="3" name="Retângulo 2">
          <a:extLst>
            <a:ext uri="{FF2B5EF4-FFF2-40B4-BE49-F238E27FC236}">
              <a16:creationId xmlns:a16="http://schemas.microsoft.com/office/drawing/2014/main" xmlns="" id="{00000000-0008-0000-1A00-000003000000}"/>
            </a:ext>
          </a:extLst>
        </xdr:cNvPr>
        <xdr:cNvSpPr/>
      </xdr:nvSpPr>
      <xdr:spPr>
        <a:xfrm>
          <a:off x="1323975" y="752475"/>
          <a:ext cx="11520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Retornar</a:t>
          </a:r>
        </a:p>
      </xdr:txBody>
    </xdr:sp>
    <xdr:clientData fPrintsWithSheet="0"/>
  </xdr:twoCellAnchor>
  <xdr:twoCellAnchor editAs="absolute">
    <xdr:from>
      <xdr:col>4</xdr:col>
      <xdr:colOff>1123950</xdr:colOff>
      <xdr:row>4</xdr:row>
      <xdr:rowOff>66675</xdr:rowOff>
    </xdr:from>
    <xdr:to>
      <xdr:col>4</xdr:col>
      <xdr:colOff>2275950</xdr:colOff>
      <xdr:row>5</xdr:row>
      <xdr:rowOff>128175</xdr:rowOff>
    </xdr:to>
    <xdr:sp macro="[0]!Pesquisar_Codigo" textlink="">
      <xdr:nvSpPr>
        <xdr:cNvPr id="4" name="Retângulo 3">
          <a:extLst>
            <a:ext uri="{FF2B5EF4-FFF2-40B4-BE49-F238E27FC236}">
              <a16:creationId xmlns:a16="http://schemas.microsoft.com/office/drawing/2014/main" xmlns="" id="{00000000-0008-0000-1A00-000004000000}"/>
            </a:ext>
          </a:extLst>
        </xdr:cNvPr>
        <xdr:cNvSpPr/>
      </xdr:nvSpPr>
      <xdr:spPr>
        <a:xfrm>
          <a:off x="2571750" y="752475"/>
          <a:ext cx="11520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Pesquisar</a:t>
          </a:r>
          <a:r>
            <a:rPr lang="pt-BR" sz="1000" b="1" baseline="0">
              <a:solidFill>
                <a:schemeClr val="bg1"/>
              </a:solidFill>
              <a:latin typeface="+mn-lt"/>
            </a:rPr>
            <a:t> Código</a:t>
          </a:r>
          <a:endParaRPr lang="pt-BR" sz="1000" b="1">
            <a:solidFill>
              <a:schemeClr val="bg1"/>
            </a:solidFill>
            <a:latin typeface="+mn-lt"/>
          </a:endParaRPr>
        </a:p>
      </xdr:txBody>
    </xdr:sp>
    <xdr:clientData fPrintsWithSheet="0"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666750</xdr:colOff>
      <xdr:row>4</xdr:row>
      <xdr:rowOff>66675</xdr:rowOff>
    </xdr:from>
    <xdr:to>
      <xdr:col>4</xdr:col>
      <xdr:colOff>1056750</xdr:colOff>
      <xdr:row>5</xdr:row>
      <xdr:rowOff>128175</xdr:rowOff>
    </xdr:to>
    <xdr:sp macro="[0]!RetornarMsPJ3" textlink="">
      <xdr:nvSpPr>
        <xdr:cNvPr id="2" name="Retângulo 1">
          <a:extLst>
            <a:ext uri="{FF2B5EF4-FFF2-40B4-BE49-F238E27FC236}">
              <a16:creationId xmlns:a16="http://schemas.microsoft.com/office/drawing/2014/main" xmlns="" id="{00000000-0008-0000-1B00-000002000000}"/>
            </a:ext>
          </a:extLst>
        </xdr:cNvPr>
        <xdr:cNvSpPr/>
      </xdr:nvSpPr>
      <xdr:spPr>
        <a:xfrm>
          <a:off x="1323975" y="752475"/>
          <a:ext cx="11520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Retornar</a:t>
          </a:r>
        </a:p>
      </xdr:txBody>
    </xdr:sp>
    <xdr:clientData fPrintsWithSheet="0"/>
  </xdr:twoCellAnchor>
  <xdr:twoCellAnchor editAs="absolute">
    <xdr:from>
      <xdr:col>0</xdr:col>
      <xdr:colOff>76200</xdr:colOff>
      <xdr:row>4</xdr:row>
      <xdr:rowOff>66675</xdr:rowOff>
    </xdr:from>
    <xdr:to>
      <xdr:col>3</xdr:col>
      <xdr:colOff>570000</xdr:colOff>
      <xdr:row>5</xdr:row>
      <xdr:rowOff>128175</xdr:rowOff>
    </xdr:to>
    <xdr:sp macro="[0]!MontarOrcamento" textlink="">
      <xdr:nvSpPr>
        <xdr:cNvPr id="3" name="Retângulo 2">
          <a:extLst>
            <a:ext uri="{FF2B5EF4-FFF2-40B4-BE49-F238E27FC236}">
              <a16:creationId xmlns:a16="http://schemas.microsoft.com/office/drawing/2014/main" xmlns="" id="{00000000-0008-0000-1B00-000003000000}"/>
            </a:ext>
          </a:extLst>
        </xdr:cNvPr>
        <xdr:cNvSpPr/>
      </xdr:nvSpPr>
      <xdr:spPr>
        <a:xfrm>
          <a:off x="76200" y="752475"/>
          <a:ext cx="1151025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Importar</a:t>
          </a:r>
        </a:p>
      </xdr:txBody>
    </xdr:sp>
    <xdr:clientData fPrintsWithSheet="0"/>
  </xdr:twoCellAnchor>
  <xdr:twoCellAnchor editAs="absolute">
    <xdr:from>
      <xdr:col>4</xdr:col>
      <xdr:colOff>1152525</xdr:colOff>
      <xdr:row>4</xdr:row>
      <xdr:rowOff>66675</xdr:rowOff>
    </xdr:from>
    <xdr:to>
      <xdr:col>4</xdr:col>
      <xdr:colOff>2304525</xdr:colOff>
      <xdr:row>5</xdr:row>
      <xdr:rowOff>128175</xdr:rowOff>
    </xdr:to>
    <xdr:sp macro="[0]!Pesquisar_Codigo" textlink="">
      <xdr:nvSpPr>
        <xdr:cNvPr id="4" name="Retângulo 3">
          <a:extLst>
            <a:ext uri="{FF2B5EF4-FFF2-40B4-BE49-F238E27FC236}">
              <a16:creationId xmlns:a16="http://schemas.microsoft.com/office/drawing/2014/main" xmlns="" id="{00000000-0008-0000-1B00-000004000000}"/>
            </a:ext>
          </a:extLst>
        </xdr:cNvPr>
        <xdr:cNvSpPr/>
      </xdr:nvSpPr>
      <xdr:spPr>
        <a:xfrm>
          <a:off x="2571750" y="752475"/>
          <a:ext cx="11520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Pesquisar</a:t>
          </a:r>
          <a:r>
            <a:rPr lang="pt-BR" sz="1000" b="1" baseline="0">
              <a:solidFill>
                <a:schemeClr val="bg1"/>
              </a:solidFill>
              <a:latin typeface="+mn-lt"/>
            </a:rPr>
            <a:t> Código</a:t>
          </a:r>
          <a:endParaRPr lang="pt-BR" sz="1000" b="1">
            <a:solidFill>
              <a:schemeClr val="bg1"/>
            </a:solidFill>
            <a:latin typeface="+mn-lt"/>
          </a:endParaRP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0</xdr:row>
      <xdr:rowOff>114299</xdr:rowOff>
    </xdr:from>
    <xdr:to>
      <xdr:col>35</xdr:col>
      <xdr:colOff>13424</xdr:colOff>
      <xdr:row>2</xdr:row>
      <xdr:rowOff>169499</xdr:rowOff>
    </xdr:to>
    <xdr:sp macro="" textlink="">
      <xdr:nvSpPr>
        <xdr:cNvPr id="32" name="Retângulo 31">
          <a:extLst>
            <a:ext uri="{FF2B5EF4-FFF2-40B4-BE49-F238E27FC236}">
              <a16:creationId xmlns:a16="http://schemas.microsoft.com/office/drawing/2014/main" xmlns="" id="{00000000-0008-0000-0100-000020000000}"/>
            </a:ext>
          </a:extLst>
        </xdr:cNvPr>
        <xdr:cNvSpPr/>
      </xdr:nvSpPr>
      <xdr:spPr>
        <a:xfrm>
          <a:off x="123824" y="114299"/>
          <a:ext cx="8424000" cy="360000"/>
        </a:xfrm>
        <a:prstGeom prst="rect">
          <a:avLst/>
        </a:prstGeom>
        <a:solidFill>
          <a:srgbClr val="C00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200" b="1">
              <a:solidFill>
                <a:schemeClr val="bg1"/>
              </a:solidFill>
            </a:rPr>
            <a:t>SPB - SISTEMA DE PLANILHAS BDMG - V2.3.7</a:t>
          </a:r>
        </a:p>
      </xdr:txBody>
    </xdr:sp>
    <xdr:clientData/>
  </xdr:twoCellAnchor>
  <xdr:twoCellAnchor editAs="oneCell">
    <xdr:from>
      <xdr:col>2</xdr:col>
      <xdr:colOff>0</xdr:colOff>
      <xdr:row>3</xdr:row>
      <xdr:rowOff>95249</xdr:rowOff>
    </xdr:from>
    <xdr:to>
      <xdr:col>11</xdr:col>
      <xdr:colOff>78478</xdr:colOff>
      <xdr:row>7</xdr:row>
      <xdr:rowOff>57150</xdr:rowOff>
    </xdr:to>
    <xdr:pic>
      <xdr:nvPicPr>
        <xdr:cNvPr id="35" name="Imagem 34">
          <a:extLst>
            <a:ext uri="{FF2B5EF4-FFF2-40B4-BE49-F238E27FC236}">
              <a16:creationId xmlns:a16="http://schemas.microsoft.com/office/drawing/2014/main" xmlns="" id="{00000000-0008-0000-0100-00002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361950" y="590549"/>
          <a:ext cx="2307328" cy="723901"/>
        </a:xfrm>
        <a:prstGeom prst="rect">
          <a:avLst/>
        </a:prstGeom>
      </xdr:spPr>
    </xdr:pic>
    <xdr:clientData/>
  </xdr:twoCellAnchor>
  <xdr:twoCellAnchor>
    <xdr:from>
      <xdr:col>1</xdr:col>
      <xdr:colOff>247649</xdr:colOff>
      <xdr:row>8</xdr:row>
      <xdr:rowOff>0</xdr:rowOff>
    </xdr:from>
    <xdr:to>
      <xdr:col>33</xdr:col>
      <xdr:colOff>242849</xdr:colOff>
      <xdr:row>9</xdr:row>
      <xdr:rowOff>61500</xdr:rowOff>
    </xdr:to>
    <xdr:sp macro="" textlink="">
      <xdr:nvSpPr>
        <xdr:cNvPr id="36" name="Retângulo 35">
          <a:extLst>
            <a:ext uri="{FF2B5EF4-FFF2-40B4-BE49-F238E27FC236}">
              <a16:creationId xmlns:a16="http://schemas.microsoft.com/office/drawing/2014/main" xmlns="" id="{00000000-0008-0000-0100-000024000000}"/>
            </a:ext>
          </a:extLst>
        </xdr:cNvPr>
        <xdr:cNvSpPr/>
      </xdr:nvSpPr>
      <xdr:spPr>
        <a:xfrm>
          <a:off x="361949" y="1447800"/>
          <a:ext cx="7920000" cy="252000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6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1. PROJETO</a:t>
          </a:r>
        </a:p>
      </xdr:txBody>
    </xdr:sp>
    <xdr:clientData/>
  </xdr:twoCellAnchor>
  <xdr:twoCellAnchor>
    <xdr:from>
      <xdr:col>1</xdr:col>
      <xdr:colOff>238124</xdr:colOff>
      <xdr:row>10</xdr:row>
      <xdr:rowOff>8212</xdr:rowOff>
    </xdr:from>
    <xdr:to>
      <xdr:col>12</xdr:col>
      <xdr:colOff>33974</xdr:colOff>
      <xdr:row>11</xdr:row>
      <xdr:rowOff>69712</xdr:rowOff>
    </xdr:to>
    <xdr:sp macro="" textlink="">
      <xdr:nvSpPr>
        <xdr:cNvPr id="37" name="Retângulo de cantos arredondados 36">
          <a:extLst>
            <a:ext uri="{FF2B5EF4-FFF2-40B4-BE49-F238E27FC236}">
              <a16:creationId xmlns:a16="http://schemas.microsoft.com/office/drawing/2014/main" xmlns="" id="{00000000-0008-0000-0100-000025000000}"/>
            </a:ext>
          </a:extLst>
        </xdr:cNvPr>
        <xdr:cNvSpPr/>
      </xdr:nvSpPr>
      <xdr:spPr>
        <a:xfrm>
          <a:off x="352424" y="1837012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46800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1.1 DADOS</a:t>
          </a:r>
          <a:r>
            <a:rPr lang="pt-BR" sz="1200" b="1" baseline="0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 DO PROJETO</a:t>
          </a:r>
          <a:endParaRPr lang="pt-BR" sz="1200" b="1">
            <a:ln>
              <a:noFill/>
            </a:ln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1</xdr:col>
      <xdr:colOff>241080</xdr:colOff>
      <xdr:row>12</xdr:row>
      <xdr:rowOff>0</xdr:rowOff>
    </xdr:from>
    <xdr:to>
      <xdr:col>12</xdr:col>
      <xdr:colOff>36930</xdr:colOff>
      <xdr:row>13</xdr:row>
      <xdr:rowOff>61500</xdr:rowOff>
    </xdr:to>
    <xdr:sp macro="" textlink="">
      <xdr:nvSpPr>
        <xdr:cNvPr id="38" name="Retângulo de cantos arredondados 37">
          <a:extLst>
            <a:ext uri="{FF2B5EF4-FFF2-40B4-BE49-F238E27FC236}">
              <a16:creationId xmlns:a16="http://schemas.microsoft.com/office/drawing/2014/main" xmlns="" id="{00000000-0008-0000-0100-000026000000}"/>
            </a:ext>
          </a:extLst>
        </xdr:cNvPr>
        <xdr:cNvSpPr/>
      </xdr:nvSpPr>
      <xdr:spPr>
        <a:xfrm>
          <a:off x="355380" y="2209800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1.4</a:t>
          </a:r>
          <a:r>
            <a:rPr lang="pt-BR" sz="1200" b="1" baseline="0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 COMPOSIÇÕES</a:t>
          </a:r>
          <a:endParaRPr lang="pt-BR" sz="1200" b="1">
            <a:ln>
              <a:noFill/>
            </a:ln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1</xdr:col>
      <xdr:colOff>239439</xdr:colOff>
      <xdr:row>14</xdr:row>
      <xdr:rowOff>0</xdr:rowOff>
    </xdr:from>
    <xdr:to>
      <xdr:col>12</xdr:col>
      <xdr:colOff>35289</xdr:colOff>
      <xdr:row>15</xdr:row>
      <xdr:rowOff>61500</xdr:rowOff>
    </xdr:to>
    <xdr:sp macro="" textlink="">
      <xdr:nvSpPr>
        <xdr:cNvPr id="39" name="Retângulo de cantos arredondados 38">
          <a:extLst>
            <a:ext uri="{FF2B5EF4-FFF2-40B4-BE49-F238E27FC236}">
              <a16:creationId xmlns:a16="http://schemas.microsoft.com/office/drawing/2014/main" xmlns="" id="{00000000-0008-0000-0100-000027000000}"/>
            </a:ext>
          </a:extLst>
        </xdr:cNvPr>
        <xdr:cNvSpPr/>
      </xdr:nvSpPr>
      <xdr:spPr>
        <a:xfrm>
          <a:off x="353739" y="2590800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1.7</a:t>
          </a:r>
          <a:r>
            <a:rPr lang="pt-BR" sz="1200" b="1" baseline="0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 CRONOGRAMA</a:t>
          </a:r>
          <a:endParaRPr lang="pt-BR" sz="1200" b="1">
            <a:ln>
              <a:noFill/>
            </a:ln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23</xdr:col>
      <xdr:colOff>193134</xdr:colOff>
      <xdr:row>10</xdr:row>
      <xdr:rowOff>13188</xdr:rowOff>
    </xdr:from>
    <xdr:to>
      <xdr:col>33</xdr:col>
      <xdr:colOff>236634</xdr:colOff>
      <xdr:row>11</xdr:row>
      <xdr:rowOff>74688</xdr:rowOff>
    </xdr:to>
    <xdr:sp macro="" textlink="">
      <xdr:nvSpPr>
        <xdr:cNvPr id="40" name="Retângulo de cantos arredondados 39">
          <a:extLst>
            <a:ext uri="{FF2B5EF4-FFF2-40B4-BE49-F238E27FC236}">
              <a16:creationId xmlns:a16="http://schemas.microsoft.com/office/drawing/2014/main" xmlns="" id="{00000000-0008-0000-0100-000028000000}"/>
            </a:ext>
          </a:extLst>
        </xdr:cNvPr>
        <xdr:cNvSpPr/>
      </xdr:nvSpPr>
      <xdr:spPr>
        <a:xfrm>
          <a:off x="5755734" y="1841988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46800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1.3</a:t>
          </a:r>
          <a:r>
            <a:rPr lang="pt-BR" sz="1200" b="1" baseline="0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 COTAÇÕES</a:t>
          </a:r>
          <a:endParaRPr lang="pt-BR" sz="1200" b="1">
            <a:ln>
              <a:noFill/>
            </a:ln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23</xdr:col>
      <xdr:colOff>196090</xdr:colOff>
      <xdr:row>12</xdr:row>
      <xdr:rowOff>4190</xdr:rowOff>
    </xdr:from>
    <xdr:to>
      <xdr:col>33</xdr:col>
      <xdr:colOff>239590</xdr:colOff>
      <xdr:row>13</xdr:row>
      <xdr:rowOff>65690</xdr:rowOff>
    </xdr:to>
    <xdr:sp macro="" textlink="">
      <xdr:nvSpPr>
        <xdr:cNvPr id="41" name="Retângulo de cantos arredondados 40">
          <a:extLst>
            <a:ext uri="{FF2B5EF4-FFF2-40B4-BE49-F238E27FC236}">
              <a16:creationId xmlns:a16="http://schemas.microsoft.com/office/drawing/2014/main" xmlns="" id="{00000000-0008-0000-0100-000029000000}"/>
            </a:ext>
          </a:extLst>
        </xdr:cNvPr>
        <xdr:cNvSpPr/>
      </xdr:nvSpPr>
      <xdr:spPr>
        <a:xfrm>
          <a:off x="5758690" y="2213990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200" b="1" baseline="0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rPr>
            <a:t>1.6 MEMÓRIA DE CÁLCULO</a:t>
          </a:r>
        </a:p>
      </xdr:txBody>
    </xdr:sp>
    <xdr:clientData/>
  </xdr:twoCellAnchor>
  <xdr:twoCellAnchor>
    <xdr:from>
      <xdr:col>12</xdr:col>
      <xdr:colOff>220244</xdr:colOff>
      <xdr:row>10</xdr:row>
      <xdr:rowOff>12608</xdr:rowOff>
    </xdr:from>
    <xdr:to>
      <xdr:col>23</xdr:col>
      <xdr:colOff>17559</xdr:colOff>
      <xdr:row>11</xdr:row>
      <xdr:rowOff>74108</xdr:rowOff>
    </xdr:to>
    <xdr:sp macro="" textlink="">
      <xdr:nvSpPr>
        <xdr:cNvPr id="42" name="Retângulo de cantos arredondados 41">
          <a:extLst>
            <a:ext uri="{FF2B5EF4-FFF2-40B4-BE49-F238E27FC236}">
              <a16:creationId xmlns:a16="http://schemas.microsoft.com/office/drawing/2014/main" xmlns="" id="{00000000-0008-0000-0100-00002A000000}"/>
            </a:ext>
          </a:extLst>
        </xdr:cNvPr>
        <xdr:cNvSpPr/>
      </xdr:nvSpPr>
      <xdr:spPr>
        <a:xfrm>
          <a:off x="3058694" y="1841408"/>
          <a:ext cx="2521465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46800" rtlCol="0" anchor="ctr"/>
        <a:lstStyle/>
        <a:p>
          <a:pPr algn="l"/>
          <a:r>
            <a:rPr lang="pt-BR" sz="1200" b="1" baseline="0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1.2 BDI</a:t>
          </a:r>
          <a:endParaRPr lang="pt-BR" sz="1200" b="1">
            <a:ln>
              <a:noFill/>
            </a:ln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12</xdr:col>
      <xdr:colOff>223200</xdr:colOff>
      <xdr:row>12</xdr:row>
      <xdr:rowOff>0</xdr:rowOff>
    </xdr:from>
    <xdr:to>
      <xdr:col>23</xdr:col>
      <xdr:colOff>19050</xdr:colOff>
      <xdr:row>13</xdr:row>
      <xdr:rowOff>61500</xdr:rowOff>
    </xdr:to>
    <xdr:sp macro="" textlink="">
      <xdr:nvSpPr>
        <xdr:cNvPr id="43" name="Retângulo de cantos arredondados 42">
          <a:extLst>
            <a:ext uri="{FF2B5EF4-FFF2-40B4-BE49-F238E27FC236}">
              <a16:creationId xmlns:a16="http://schemas.microsoft.com/office/drawing/2014/main" xmlns="" id="{00000000-0008-0000-0100-00002B000000}"/>
            </a:ext>
          </a:extLst>
        </xdr:cNvPr>
        <xdr:cNvSpPr/>
      </xdr:nvSpPr>
      <xdr:spPr>
        <a:xfrm>
          <a:off x="3061650" y="2209800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1.5</a:t>
          </a:r>
          <a:r>
            <a:rPr lang="pt-BR" sz="1200" b="1" baseline="0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 ORÇAMENTO</a:t>
          </a:r>
          <a:endParaRPr lang="pt-BR" sz="1200" b="1">
            <a:ln>
              <a:noFill/>
            </a:ln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1</xdr:col>
      <xdr:colOff>246392</xdr:colOff>
      <xdr:row>15</xdr:row>
      <xdr:rowOff>189187</xdr:rowOff>
    </xdr:from>
    <xdr:to>
      <xdr:col>33</xdr:col>
      <xdr:colOff>241592</xdr:colOff>
      <xdr:row>17</xdr:row>
      <xdr:rowOff>60187</xdr:rowOff>
    </xdr:to>
    <xdr:sp macro="" textlink="">
      <xdr:nvSpPr>
        <xdr:cNvPr id="44" name="Retângulo 43">
          <a:extLst>
            <a:ext uri="{FF2B5EF4-FFF2-40B4-BE49-F238E27FC236}">
              <a16:creationId xmlns:a16="http://schemas.microsoft.com/office/drawing/2014/main" xmlns="" id="{00000000-0008-0000-0100-00002C000000}"/>
            </a:ext>
          </a:extLst>
        </xdr:cNvPr>
        <xdr:cNvSpPr/>
      </xdr:nvSpPr>
      <xdr:spPr>
        <a:xfrm>
          <a:off x="360692" y="2970487"/>
          <a:ext cx="7920000" cy="252000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600" b="1">
              <a:ln>
                <a:noFill/>
              </a:ln>
              <a:solidFill>
                <a:sysClr val="windowText" lastClr="000000"/>
              </a:solidFill>
            </a:rPr>
            <a:t>2. LICITAÇÃO</a:t>
          </a:r>
        </a:p>
      </xdr:txBody>
    </xdr:sp>
    <xdr:clientData/>
  </xdr:twoCellAnchor>
  <xdr:twoCellAnchor>
    <xdr:from>
      <xdr:col>1</xdr:col>
      <xdr:colOff>239439</xdr:colOff>
      <xdr:row>18</xdr:row>
      <xdr:rowOff>4549</xdr:rowOff>
    </xdr:from>
    <xdr:to>
      <xdr:col>12</xdr:col>
      <xdr:colOff>35289</xdr:colOff>
      <xdr:row>19</xdr:row>
      <xdr:rowOff>66049</xdr:rowOff>
    </xdr:to>
    <xdr:sp macro="" textlink="">
      <xdr:nvSpPr>
        <xdr:cNvPr id="45" name="Retângulo de cantos arredondados 4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100-00002D000000}"/>
            </a:ext>
          </a:extLst>
        </xdr:cNvPr>
        <xdr:cNvSpPr/>
      </xdr:nvSpPr>
      <xdr:spPr>
        <a:xfrm>
          <a:off x="353739" y="3357349"/>
          <a:ext cx="252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ysClr val="windowText" lastClr="000000"/>
              </a:solidFill>
            </a:rPr>
            <a:t>2.1 DADOS DA LICITAÇÃO</a:t>
          </a:r>
        </a:p>
      </xdr:txBody>
    </xdr:sp>
    <xdr:clientData/>
  </xdr:twoCellAnchor>
  <xdr:twoCellAnchor>
    <xdr:from>
      <xdr:col>12</xdr:col>
      <xdr:colOff>221559</xdr:colOff>
      <xdr:row>18</xdr:row>
      <xdr:rowOff>8945</xdr:rowOff>
    </xdr:from>
    <xdr:to>
      <xdr:col>23</xdr:col>
      <xdr:colOff>18874</xdr:colOff>
      <xdr:row>19</xdr:row>
      <xdr:rowOff>70445</xdr:rowOff>
    </xdr:to>
    <xdr:sp macro="" textlink="">
      <xdr:nvSpPr>
        <xdr:cNvPr id="46" name="Retângulo de cantos arredondados 4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100-00002E000000}"/>
            </a:ext>
          </a:extLst>
        </xdr:cNvPr>
        <xdr:cNvSpPr/>
      </xdr:nvSpPr>
      <xdr:spPr>
        <a:xfrm>
          <a:off x="3060009" y="3361745"/>
          <a:ext cx="2521465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ysClr val="windowText" lastClr="000000"/>
              </a:solidFill>
            </a:rPr>
            <a:t>2.2 ORÇAMENTO</a:t>
          </a:r>
        </a:p>
      </xdr:txBody>
    </xdr:sp>
    <xdr:clientData/>
  </xdr:twoCellAnchor>
  <xdr:twoCellAnchor>
    <xdr:from>
      <xdr:col>2</xdr:col>
      <xdr:colOff>4800</xdr:colOff>
      <xdr:row>22</xdr:row>
      <xdr:rowOff>0</xdr:rowOff>
    </xdr:from>
    <xdr:to>
      <xdr:col>34</xdr:col>
      <xdr:colOff>0</xdr:colOff>
      <xdr:row>23</xdr:row>
      <xdr:rowOff>61500</xdr:rowOff>
    </xdr:to>
    <xdr:sp macro="" textlink="">
      <xdr:nvSpPr>
        <xdr:cNvPr id="47" name="Retângulo 46">
          <a:extLst>
            <a:ext uri="{FF2B5EF4-FFF2-40B4-BE49-F238E27FC236}">
              <a16:creationId xmlns:a16="http://schemas.microsoft.com/office/drawing/2014/main" xmlns="" id="{00000000-0008-0000-0100-00002F000000}"/>
            </a:ext>
          </a:extLst>
        </xdr:cNvPr>
        <xdr:cNvSpPr/>
      </xdr:nvSpPr>
      <xdr:spPr>
        <a:xfrm>
          <a:off x="366750" y="4114800"/>
          <a:ext cx="7920000" cy="252000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600" b="1">
              <a:ln>
                <a:noFill/>
              </a:ln>
              <a:solidFill>
                <a:schemeClr val="bg2">
                  <a:lumMod val="50000"/>
                </a:schemeClr>
              </a:solidFill>
            </a:rPr>
            <a:t>3. MEDIÇÃO</a:t>
          </a:r>
        </a:p>
      </xdr:txBody>
    </xdr:sp>
    <xdr:clientData/>
  </xdr:twoCellAnchor>
  <xdr:twoCellAnchor>
    <xdr:from>
      <xdr:col>1</xdr:col>
      <xdr:colOff>245497</xdr:colOff>
      <xdr:row>24</xdr:row>
      <xdr:rowOff>5862</xdr:rowOff>
    </xdr:from>
    <xdr:to>
      <xdr:col>12</xdr:col>
      <xdr:colOff>41347</xdr:colOff>
      <xdr:row>25</xdr:row>
      <xdr:rowOff>67362</xdr:rowOff>
    </xdr:to>
    <xdr:sp macro="" textlink="">
      <xdr:nvSpPr>
        <xdr:cNvPr id="48" name="Retângulo de cantos arredondados 47">
          <a:extLst>
            <a:ext uri="{FF2B5EF4-FFF2-40B4-BE49-F238E27FC236}">
              <a16:creationId xmlns:a16="http://schemas.microsoft.com/office/drawing/2014/main" xmlns="" id="{00000000-0008-0000-0100-000030000000}"/>
            </a:ext>
          </a:extLst>
        </xdr:cNvPr>
        <xdr:cNvSpPr/>
      </xdr:nvSpPr>
      <xdr:spPr>
        <a:xfrm>
          <a:off x="359797" y="4501662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bg2">
                  <a:lumMod val="50000"/>
                </a:schemeClr>
              </a:solidFill>
            </a:rPr>
            <a:t>3.1 DADOS DA MEDIÇÃO</a:t>
          </a:r>
        </a:p>
      </xdr:txBody>
    </xdr:sp>
    <xdr:clientData/>
  </xdr:twoCellAnchor>
  <xdr:twoCellAnchor>
    <xdr:from>
      <xdr:col>12</xdr:col>
      <xdr:colOff>227617</xdr:colOff>
      <xdr:row>24</xdr:row>
      <xdr:rowOff>10258</xdr:rowOff>
    </xdr:from>
    <xdr:to>
      <xdr:col>23</xdr:col>
      <xdr:colOff>24932</xdr:colOff>
      <xdr:row>25</xdr:row>
      <xdr:rowOff>71758</xdr:rowOff>
    </xdr:to>
    <xdr:sp macro="" textlink="">
      <xdr:nvSpPr>
        <xdr:cNvPr id="49" name="Retângulo de cantos arredondados 48">
          <a:extLst>
            <a:ext uri="{FF2B5EF4-FFF2-40B4-BE49-F238E27FC236}">
              <a16:creationId xmlns:a16="http://schemas.microsoft.com/office/drawing/2014/main" xmlns="" id="{00000000-0008-0000-0100-000031000000}"/>
            </a:ext>
          </a:extLst>
        </xdr:cNvPr>
        <xdr:cNvSpPr/>
      </xdr:nvSpPr>
      <xdr:spPr>
        <a:xfrm>
          <a:off x="3066067" y="4506058"/>
          <a:ext cx="2521465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bg2">
                  <a:lumMod val="50000"/>
                </a:schemeClr>
              </a:solidFill>
            </a:rPr>
            <a:t>3.2 MEDIÇÃO</a:t>
          </a:r>
        </a:p>
      </xdr:txBody>
    </xdr:sp>
    <xdr:clientData/>
  </xdr:twoCellAnchor>
  <xdr:twoCellAnchor>
    <xdr:from>
      <xdr:col>2</xdr:col>
      <xdr:colOff>6953</xdr:colOff>
      <xdr:row>28</xdr:row>
      <xdr:rowOff>19050</xdr:rowOff>
    </xdr:from>
    <xdr:to>
      <xdr:col>34</xdr:col>
      <xdr:colOff>2153</xdr:colOff>
      <xdr:row>29</xdr:row>
      <xdr:rowOff>80550</xdr:rowOff>
    </xdr:to>
    <xdr:sp macro="" textlink="">
      <xdr:nvSpPr>
        <xdr:cNvPr id="50" name="Retângulo 49">
          <a:extLst>
            <a:ext uri="{FF2B5EF4-FFF2-40B4-BE49-F238E27FC236}">
              <a16:creationId xmlns:a16="http://schemas.microsoft.com/office/drawing/2014/main" xmlns="" id="{00000000-0008-0000-0100-000032000000}"/>
            </a:ext>
          </a:extLst>
        </xdr:cNvPr>
        <xdr:cNvSpPr/>
      </xdr:nvSpPr>
      <xdr:spPr>
        <a:xfrm>
          <a:off x="368903" y="5276850"/>
          <a:ext cx="7920000" cy="252000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600" b="1">
              <a:ln>
                <a:noFill/>
              </a:ln>
              <a:solidFill>
                <a:schemeClr val="bg2">
                  <a:lumMod val="50000"/>
                </a:schemeClr>
              </a:solidFill>
            </a:rPr>
            <a:t>4. ADITIVO</a:t>
          </a:r>
        </a:p>
      </xdr:txBody>
    </xdr:sp>
    <xdr:clientData/>
  </xdr:twoCellAnchor>
  <xdr:twoCellAnchor>
    <xdr:from>
      <xdr:col>2</xdr:col>
      <xdr:colOff>0</xdr:colOff>
      <xdr:row>30</xdr:row>
      <xdr:rowOff>23599</xdr:rowOff>
    </xdr:from>
    <xdr:to>
      <xdr:col>12</xdr:col>
      <xdr:colOff>43500</xdr:colOff>
      <xdr:row>31</xdr:row>
      <xdr:rowOff>85099</xdr:rowOff>
    </xdr:to>
    <xdr:sp macro="" textlink="">
      <xdr:nvSpPr>
        <xdr:cNvPr id="51" name="Retângulo de cantos arredondados 50">
          <a:extLst>
            <a:ext uri="{FF2B5EF4-FFF2-40B4-BE49-F238E27FC236}">
              <a16:creationId xmlns:a16="http://schemas.microsoft.com/office/drawing/2014/main" xmlns="" id="{00000000-0008-0000-0100-000033000000}"/>
            </a:ext>
          </a:extLst>
        </xdr:cNvPr>
        <xdr:cNvSpPr/>
      </xdr:nvSpPr>
      <xdr:spPr>
        <a:xfrm>
          <a:off x="361950" y="5662399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bg2">
                  <a:lumMod val="50000"/>
                </a:schemeClr>
              </a:solidFill>
            </a:rPr>
            <a:t>4.1 DADOS DO ADITIVO</a:t>
          </a:r>
        </a:p>
      </xdr:txBody>
    </xdr:sp>
    <xdr:clientData/>
  </xdr:twoCellAnchor>
  <xdr:twoCellAnchor>
    <xdr:from>
      <xdr:col>23</xdr:col>
      <xdr:colOff>202660</xdr:colOff>
      <xdr:row>30</xdr:row>
      <xdr:rowOff>19050</xdr:rowOff>
    </xdr:from>
    <xdr:to>
      <xdr:col>33</xdr:col>
      <xdr:colOff>246160</xdr:colOff>
      <xdr:row>31</xdr:row>
      <xdr:rowOff>80550</xdr:rowOff>
    </xdr:to>
    <xdr:sp macro="" textlink="">
      <xdr:nvSpPr>
        <xdr:cNvPr id="52" name="Retângulo de cantos arredondados 51">
          <a:extLst>
            <a:ext uri="{FF2B5EF4-FFF2-40B4-BE49-F238E27FC236}">
              <a16:creationId xmlns:a16="http://schemas.microsoft.com/office/drawing/2014/main" xmlns="" id="{00000000-0008-0000-0100-000034000000}"/>
            </a:ext>
          </a:extLst>
        </xdr:cNvPr>
        <xdr:cNvSpPr/>
      </xdr:nvSpPr>
      <xdr:spPr>
        <a:xfrm>
          <a:off x="5765260" y="5657850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bg2">
                  <a:lumMod val="50000"/>
                </a:schemeClr>
              </a:solidFill>
            </a:rPr>
            <a:t>4.3 COMPOSIÇÕES</a:t>
          </a:r>
        </a:p>
      </xdr:txBody>
    </xdr:sp>
    <xdr:clientData/>
  </xdr:twoCellAnchor>
  <xdr:twoCellAnchor>
    <xdr:from>
      <xdr:col>12</xdr:col>
      <xdr:colOff>229770</xdr:colOff>
      <xdr:row>30</xdr:row>
      <xdr:rowOff>27995</xdr:rowOff>
    </xdr:from>
    <xdr:to>
      <xdr:col>23</xdr:col>
      <xdr:colOff>27085</xdr:colOff>
      <xdr:row>31</xdr:row>
      <xdr:rowOff>89495</xdr:rowOff>
    </xdr:to>
    <xdr:sp macro="" textlink="">
      <xdr:nvSpPr>
        <xdr:cNvPr id="53" name="Retângulo de cantos arredondados 52">
          <a:extLst>
            <a:ext uri="{FF2B5EF4-FFF2-40B4-BE49-F238E27FC236}">
              <a16:creationId xmlns:a16="http://schemas.microsoft.com/office/drawing/2014/main" xmlns="" id="{00000000-0008-0000-0100-000035000000}"/>
            </a:ext>
          </a:extLst>
        </xdr:cNvPr>
        <xdr:cNvSpPr/>
      </xdr:nvSpPr>
      <xdr:spPr>
        <a:xfrm>
          <a:off x="3068220" y="5666795"/>
          <a:ext cx="2521465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bg2">
                  <a:lumMod val="50000"/>
                </a:schemeClr>
              </a:solidFill>
            </a:rPr>
            <a:t>4.2 COTAÇÕES</a:t>
          </a:r>
        </a:p>
      </xdr:txBody>
    </xdr:sp>
    <xdr:clientData/>
  </xdr:twoCellAnchor>
  <xdr:twoCellAnchor>
    <xdr:from>
      <xdr:col>23</xdr:col>
      <xdr:colOff>204150</xdr:colOff>
      <xdr:row>5</xdr:row>
      <xdr:rowOff>129000</xdr:rowOff>
    </xdr:from>
    <xdr:to>
      <xdr:col>34</xdr:col>
      <xdr:colOff>0</xdr:colOff>
      <xdr:row>7</xdr:row>
      <xdr:rowOff>0</xdr:rowOff>
    </xdr:to>
    <xdr:sp macro="[0]!Ativar_Modo" textlink="">
      <xdr:nvSpPr>
        <xdr:cNvPr id="54" name="Retângulo de cantos arredondados 53">
          <a:extLst>
            <a:ext uri="{FF2B5EF4-FFF2-40B4-BE49-F238E27FC236}">
              <a16:creationId xmlns:a16="http://schemas.microsoft.com/office/drawing/2014/main" xmlns="" id="{00000000-0008-0000-0100-000036000000}"/>
            </a:ext>
          </a:extLst>
        </xdr:cNvPr>
        <xdr:cNvSpPr/>
      </xdr:nvSpPr>
      <xdr:spPr>
        <a:xfrm>
          <a:off x="5766750" y="1005300"/>
          <a:ext cx="2520000" cy="252000"/>
        </a:xfrm>
        <a:prstGeom prst="roundRect">
          <a:avLst/>
        </a:prstGeom>
        <a:solidFill>
          <a:srgbClr val="C0000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46800" rtlCol="0" anchor="ctr"/>
        <a:lstStyle/>
        <a:p>
          <a:pPr algn="ctr"/>
          <a:r>
            <a:rPr lang="pt-BR" sz="1200" b="1">
              <a:ln>
                <a:noFill/>
              </a:ln>
              <a:solidFill>
                <a:schemeClr val="bg1"/>
              </a:solidFill>
            </a:rPr>
            <a:t>HABILITAR MODO BDMG</a:t>
          </a:r>
        </a:p>
      </xdr:txBody>
    </xdr:sp>
    <xdr:clientData/>
  </xdr:twoCellAnchor>
  <xdr:twoCellAnchor>
    <xdr:from>
      <xdr:col>12</xdr:col>
      <xdr:colOff>234216</xdr:colOff>
      <xdr:row>5</xdr:row>
      <xdr:rowOff>129000</xdr:rowOff>
    </xdr:from>
    <xdr:to>
      <xdr:col>23</xdr:col>
      <xdr:colOff>30066</xdr:colOff>
      <xdr:row>7</xdr:row>
      <xdr:rowOff>0</xdr:rowOff>
    </xdr:to>
    <xdr:sp macro="" textlink="">
      <xdr:nvSpPr>
        <xdr:cNvPr id="55" name="Retângulo de cantos arredondados 5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37000000}"/>
            </a:ext>
          </a:extLst>
        </xdr:cNvPr>
        <xdr:cNvSpPr/>
      </xdr:nvSpPr>
      <xdr:spPr>
        <a:xfrm>
          <a:off x="3072666" y="1005300"/>
          <a:ext cx="2520000" cy="252000"/>
        </a:xfrm>
        <a:prstGeom prst="roundRect">
          <a:avLst/>
        </a:prstGeom>
        <a:solidFill>
          <a:schemeClr val="bg1">
            <a:lumMod val="95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ln>
                <a:noFill/>
              </a:ln>
              <a:solidFill>
                <a:sysClr val="windowText" lastClr="000000"/>
              </a:solidFill>
            </a:rPr>
            <a:t>INFORMAÇÕES SOBRE A VERSÃO</a:t>
          </a:r>
        </a:p>
      </xdr:txBody>
    </xdr:sp>
    <xdr:clientData/>
  </xdr:twoCellAnchor>
  <xdr:twoCellAnchor>
    <xdr:from>
      <xdr:col>2</xdr:col>
      <xdr:colOff>0</xdr:colOff>
      <xdr:row>32</xdr:row>
      <xdr:rowOff>33124</xdr:rowOff>
    </xdr:from>
    <xdr:to>
      <xdr:col>12</xdr:col>
      <xdr:colOff>43500</xdr:colOff>
      <xdr:row>33</xdr:row>
      <xdr:rowOff>94624</xdr:rowOff>
    </xdr:to>
    <xdr:sp macro="" textlink="">
      <xdr:nvSpPr>
        <xdr:cNvPr id="56" name="Retângulo de cantos arredondados 55">
          <a:extLst>
            <a:ext uri="{FF2B5EF4-FFF2-40B4-BE49-F238E27FC236}">
              <a16:creationId xmlns:a16="http://schemas.microsoft.com/office/drawing/2014/main" xmlns="" id="{00000000-0008-0000-0100-000038000000}"/>
            </a:ext>
          </a:extLst>
        </xdr:cNvPr>
        <xdr:cNvSpPr/>
      </xdr:nvSpPr>
      <xdr:spPr>
        <a:xfrm>
          <a:off x="361950" y="6052924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bg2">
                  <a:lumMod val="50000"/>
                </a:schemeClr>
              </a:solidFill>
            </a:rPr>
            <a:t>4.4 ORÇAMENTO</a:t>
          </a:r>
        </a:p>
      </xdr:txBody>
    </xdr:sp>
    <xdr:clientData/>
  </xdr:twoCellAnchor>
  <xdr:twoCellAnchor>
    <xdr:from>
      <xdr:col>23</xdr:col>
      <xdr:colOff>202660</xdr:colOff>
      <xdr:row>32</xdr:row>
      <xdr:rowOff>19050</xdr:rowOff>
    </xdr:from>
    <xdr:to>
      <xdr:col>33</xdr:col>
      <xdr:colOff>246160</xdr:colOff>
      <xdr:row>33</xdr:row>
      <xdr:rowOff>80550</xdr:rowOff>
    </xdr:to>
    <xdr:sp macro="" textlink="">
      <xdr:nvSpPr>
        <xdr:cNvPr id="57" name="Retângulo de cantos arredondados 56">
          <a:extLst>
            <a:ext uri="{FF2B5EF4-FFF2-40B4-BE49-F238E27FC236}">
              <a16:creationId xmlns:a16="http://schemas.microsoft.com/office/drawing/2014/main" xmlns="" id="{00000000-0008-0000-0100-000039000000}"/>
            </a:ext>
          </a:extLst>
        </xdr:cNvPr>
        <xdr:cNvSpPr/>
      </xdr:nvSpPr>
      <xdr:spPr>
        <a:xfrm>
          <a:off x="5765260" y="6038850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bg2">
                  <a:lumMod val="50000"/>
                </a:schemeClr>
              </a:solidFill>
            </a:rPr>
            <a:t>4.6 CRONOGRAMA</a:t>
          </a:r>
        </a:p>
      </xdr:txBody>
    </xdr:sp>
    <xdr:clientData/>
  </xdr:twoCellAnchor>
  <xdr:twoCellAnchor>
    <xdr:from>
      <xdr:col>12</xdr:col>
      <xdr:colOff>229770</xdr:colOff>
      <xdr:row>32</xdr:row>
      <xdr:rowOff>27995</xdr:rowOff>
    </xdr:from>
    <xdr:to>
      <xdr:col>23</xdr:col>
      <xdr:colOff>25620</xdr:colOff>
      <xdr:row>33</xdr:row>
      <xdr:rowOff>89495</xdr:rowOff>
    </xdr:to>
    <xdr:sp macro="" textlink="">
      <xdr:nvSpPr>
        <xdr:cNvPr id="58" name="Retângulo de cantos arredondados 57">
          <a:extLst>
            <a:ext uri="{FF2B5EF4-FFF2-40B4-BE49-F238E27FC236}">
              <a16:creationId xmlns:a16="http://schemas.microsoft.com/office/drawing/2014/main" xmlns="" id="{00000000-0008-0000-0100-00003A000000}"/>
            </a:ext>
          </a:extLst>
        </xdr:cNvPr>
        <xdr:cNvSpPr/>
      </xdr:nvSpPr>
      <xdr:spPr>
        <a:xfrm>
          <a:off x="3068220" y="6047795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bg2">
                  <a:lumMod val="50000"/>
                </a:schemeClr>
              </a:solidFill>
            </a:rPr>
            <a:t>4.5 MEMÓRIA DE CÁLCULO</a:t>
          </a:r>
        </a:p>
      </xdr:txBody>
    </xdr:sp>
    <xdr:clientData/>
  </xdr:twoCellAnchor>
  <xdr:twoCellAnchor>
    <xdr:from>
      <xdr:col>12</xdr:col>
      <xdr:colOff>219075</xdr:colOff>
      <xdr:row>14</xdr:row>
      <xdr:rowOff>9525</xdr:rowOff>
    </xdr:from>
    <xdr:to>
      <xdr:col>23</xdr:col>
      <xdr:colOff>14925</xdr:colOff>
      <xdr:row>15</xdr:row>
      <xdr:rowOff>71025</xdr:rowOff>
    </xdr:to>
    <xdr:sp macro="" textlink="">
      <xdr:nvSpPr>
        <xdr:cNvPr id="59" name="Retângulo de cantos arredondados 58">
          <a:extLst>
            <a:ext uri="{FF2B5EF4-FFF2-40B4-BE49-F238E27FC236}">
              <a16:creationId xmlns:a16="http://schemas.microsoft.com/office/drawing/2014/main" xmlns="" id="{00000000-0008-0000-0100-00003B000000}"/>
            </a:ext>
          </a:extLst>
        </xdr:cNvPr>
        <xdr:cNvSpPr/>
      </xdr:nvSpPr>
      <xdr:spPr>
        <a:xfrm>
          <a:off x="3057525" y="2600325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1.8 LOCALIZAÇÃO</a:t>
          </a:r>
        </a:p>
      </xdr:txBody>
    </xdr:sp>
    <xdr:clientData/>
  </xdr:twoCellAnchor>
  <xdr:twoCellAnchor>
    <xdr:from>
      <xdr:col>23</xdr:col>
      <xdr:colOff>190500</xdr:colOff>
      <xdr:row>14</xdr:row>
      <xdr:rowOff>19050</xdr:rowOff>
    </xdr:from>
    <xdr:to>
      <xdr:col>33</xdr:col>
      <xdr:colOff>234000</xdr:colOff>
      <xdr:row>15</xdr:row>
      <xdr:rowOff>80550</xdr:rowOff>
    </xdr:to>
    <xdr:sp macro="" textlink="">
      <xdr:nvSpPr>
        <xdr:cNvPr id="60" name="Retângulo de cantos arredondados 59">
          <a:extLst>
            <a:ext uri="{FF2B5EF4-FFF2-40B4-BE49-F238E27FC236}">
              <a16:creationId xmlns:a16="http://schemas.microsoft.com/office/drawing/2014/main" xmlns="" id="{00000000-0008-0000-0100-00003C000000}"/>
            </a:ext>
          </a:extLst>
        </xdr:cNvPr>
        <xdr:cNvSpPr/>
      </xdr:nvSpPr>
      <xdr:spPr>
        <a:xfrm>
          <a:off x="5753100" y="2609850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tx1">
                  <a:lumMod val="50000"/>
                  <a:lumOff val="50000"/>
                </a:schemeClr>
              </a:solidFill>
            </a:rPr>
            <a:t>1.9 IMPRESSÃO DO PROJETO</a:t>
          </a:r>
        </a:p>
      </xdr:txBody>
    </xdr:sp>
    <xdr:clientData/>
  </xdr:twoCellAnchor>
  <xdr:twoCellAnchor>
    <xdr:from>
      <xdr:col>23</xdr:col>
      <xdr:colOff>200025</xdr:colOff>
      <xdr:row>18</xdr:row>
      <xdr:rowOff>9525</xdr:rowOff>
    </xdr:from>
    <xdr:to>
      <xdr:col>33</xdr:col>
      <xdr:colOff>244990</xdr:colOff>
      <xdr:row>19</xdr:row>
      <xdr:rowOff>71025</xdr:rowOff>
    </xdr:to>
    <xdr:sp macro="" textlink="">
      <xdr:nvSpPr>
        <xdr:cNvPr id="61" name="Retângulo de cantos arredondados 6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100-00003D000000}"/>
            </a:ext>
          </a:extLst>
        </xdr:cNvPr>
        <xdr:cNvSpPr/>
      </xdr:nvSpPr>
      <xdr:spPr>
        <a:xfrm>
          <a:off x="5762625" y="3362325"/>
          <a:ext cx="2521465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ysClr val="windowText" lastClr="000000"/>
              </a:solidFill>
            </a:rPr>
            <a:t>2.3</a:t>
          </a:r>
          <a:r>
            <a:rPr lang="pt-BR" sz="1200" b="1" baseline="0">
              <a:ln>
                <a:noFill/>
              </a:ln>
              <a:solidFill>
                <a:sysClr val="windowText" lastClr="000000"/>
              </a:solidFill>
            </a:rPr>
            <a:t> CRONOGRAMA</a:t>
          </a:r>
          <a:endParaRPr lang="pt-BR" sz="12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0</xdr:colOff>
      <xdr:row>20</xdr:row>
      <xdr:rowOff>0</xdr:rowOff>
    </xdr:from>
    <xdr:to>
      <xdr:col>12</xdr:col>
      <xdr:colOff>43500</xdr:colOff>
      <xdr:row>21</xdr:row>
      <xdr:rowOff>61500</xdr:rowOff>
    </xdr:to>
    <xdr:sp macro="" textlink="">
      <xdr:nvSpPr>
        <xdr:cNvPr id="62" name="Retângulo de cantos arredondados 61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0100-00003E000000}"/>
            </a:ext>
          </a:extLst>
        </xdr:cNvPr>
        <xdr:cNvSpPr/>
      </xdr:nvSpPr>
      <xdr:spPr>
        <a:xfrm>
          <a:off x="361950" y="3733800"/>
          <a:ext cx="252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ysClr val="windowText" lastClr="000000"/>
              </a:solidFill>
            </a:rPr>
            <a:t>2.4 LOCALIZAÇÃO</a:t>
          </a:r>
        </a:p>
      </xdr:txBody>
    </xdr:sp>
    <xdr:clientData/>
  </xdr:twoCellAnchor>
  <xdr:twoCellAnchor>
    <xdr:from>
      <xdr:col>12</xdr:col>
      <xdr:colOff>219075</xdr:colOff>
      <xdr:row>20</xdr:row>
      <xdr:rowOff>0</xdr:rowOff>
    </xdr:from>
    <xdr:to>
      <xdr:col>23</xdr:col>
      <xdr:colOff>14925</xdr:colOff>
      <xdr:row>21</xdr:row>
      <xdr:rowOff>61500</xdr:rowOff>
    </xdr:to>
    <xdr:sp macro="[0]!ImprimirLicitacao" textlink="">
      <xdr:nvSpPr>
        <xdr:cNvPr id="63" name="Retângulo de cantos arredondados 62">
          <a:extLst>
            <a:ext uri="{FF2B5EF4-FFF2-40B4-BE49-F238E27FC236}">
              <a16:creationId xmlns:a16="http://schemas.microsoft.com/office/drawing/2014/main" xmlns="" id="{00000000-0008-0000-0100-00003F000000}"/>
            </a:ext>
          </a:extLst>
        </xdr:cNvPr>
        <xdr:cNvSpPr/>
      </xdr:nvSpPr>
      <xdr:spPr>
        <a:xfrm>
          <a:off x="3057525" y="3733800"/>
          <a:ext cx="2520000" cy="252000"/>
        </a:xfrm>
        <a:prstGeom prst="roundRect">
          <a:avLst/>
        </a:prstGeom>
        <a:solidFill>
          <a:srgbClr val="002060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bg1"/>
              </a:solidFill>
            </a:rPr>
            <a:t>2.5 IMPRESSÃO DA LICITAÇÃO</a:t>
          </a:r>
        </a:p>
      </xdr:txBody>
    </xdr:sp>
    <xdr:clientData/>
  </xdr:twoCellAnchor>
  <xdr:twoCellAnchor>
    <xdr:from>
      <xdr:col>23</xdr:col>
      <xdr:colOff>190500</xdr:colOff>
      <xdr:row>24</xdr:row>
      <xdr:rowOff>19050</xdr:rowOff>
    </xdr:from>
    <xdr:to>
      <xdr:col>33</xdr:col>
      <xdr:colOff>235465</xdr:colOff>
      <xdr:row>25</xdr:row>
      <xdr:rowOff>80550</xdr:rowOff>
    </xdr:to>
    <xdr:sp macro="" textlink="">
      <xdr:nvSpPr>
        <xdr:cNvPr id="64" name="Retângulo de cantos arredondados 63">
          <a:extLst>
            <a:ext uri="{FF2B5EF4-FFF2-40B4-BE49-F238E27FC236}">
              <a16:creationId xmlns:a16="http://schemas.microsoft.com/office/drawing/2014/main" xmlns="" id="{00000000-0008-0000-0100-000040000000}"/>
            </a:ext>
          </a:extLst>
        </xdr:cNvPr>
        <xdr:cNvSpPr/>
      </xdr:nvSpPr>
      <xdr:spPr>
        <a:xfrm>
          <a:off x="5753100" y="4514850"/>
          <a:ext cx="2521465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bg2">
                  <a:lumMod val="50000"/>
                </a:schemeClr>
              </a:solidFill>
            </a:rPr>
            <a:t>3.3 LOCALIZAÇÃO</a:t>
          </a:r>
        </a:p>
      </xdr:txBody>
    </xdr:sp>
    <xdr:clientData/>
  </xdr:twoCellAnchor>
  <xdr:twoCellAnchor>
    <xdr:from>
      <xdr:col>2</xdr:col>
      <xdr:colOff>0</xdr:colOff>
      <xdr:row>34</xdr:row>
      <xdr:rowOff>47625</xdr:rowOff>
    </xdr:from>
    <xdr:to>
      <xdr:col>12</xdr:col>
      <xdr:colOff>43500</xdr:colOff>
      <xdr:row>35</xdr:row>
      <xdr:rowOff>109125</xdr:rowOff>
    </xdr:to>
    <xdr:sp macro="" textlink="">
      <xdr:nvSpPr>
        <xdr:cNvPr id="65" name="Retângulo de cantos arredondados 64">
          <a:extLst>
            <a:ext uri="{FF2B5EF4-FFF2-40B4-BE49-F238E27FC236}">
              <a16:creationId xmlns:a16="http://schemas.microsoft.com/office/drawing/2014/main" xmlns="" id="{00000000-0008-0000-0100-000041000000}"/>
            </a:ext>
          </a:extLst>
        </xdr:cNvPr>
        <xdr:cNvSpPr/>
      </xdr:nvSpPr>
      <xdr:spPr>
        <a:xfrm>
          <a:off x="361950" y="6448425"/>
          <a:ext cx="252000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bg2">
                  <a:lumMod val="50000"/>
                </a:schemeClr>
              </a:solidFill>
            </a:rPr>
            <a:t>4.7 LOCALIZAÇÃO</a:t>
          </a:r>
        </a:p>
      </xdr:txBody>
    </xdr:sp>
    <xdr:clientData/>
  </xdr:twoCellAnchor>
  <xdr:twoCellAnchor editAs="absolute">
    <xdr:from>
      <xdr:col>2</xdr:col>
      <xdr:colOff>0</xdr:colOff>
      <xdr:row>26</xdr:row>
      <xdr:rowOff>0</xdr:rowOff>
    </xdr:from>
    <xdr:to>
      <xdr:col>12</xdr:col>
      <xdr:colOff>62550</xdr:colOff>
      <xdr:row>27</xdr:row>
      <xdr:rowOff>61500</xdr:rowOff>
    </xdr:to>
    <xdr:sp macro="" textlink="">
      <xdr:nvSpPr>
        <xdr:cNvPr id="66" name="Retângulo de cantos arredondados 12">
          <a:extLst>
            <a:ext uri="{FF2B5EF4-FFF2-40B4-BE49-F238E27FC236}">
              <a16:creationId xmlns:a16="http://schemas.microsoft.com/office/drawing/2014/main" xmlns="" id="{00000000-0008-0000-0100-000042000000}"/>
            </a:ext>
          </a:extLst>
        </xdr:cNvPr>
        <xdr:cNvSpPr/>
      </xdr:nvSpPr>
      <xdr:spPr>
        <a:xfrm>
          <a:off x="361950" y="4876800"/>
          <a:ext cx="253905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bg2">
                  <a:lumMod val="50000"/>
                </a:schemeClr>
              </a:solidFill>
            </a:rPr>
            <a:t>3.4 IMPRESSÃO DA MEDIÇÃO</a:t>
          </a:r>
        </a:p>
      </xdr:txBody>
    </xdr:sp>
    <xdr:clientData/>
  </xdr:twoCellAnchor>
  <xdr:twoCellAnchor editAs="absolute">
    <xdr:from>
      <xdr:col>12</xdr:col>
      <xdr:colOff>228600</xdr:colOff>
      <xdr:row>34</xdr:row>
      <xdr:rowOff>47625</xdr:rowOff>
    </xdr:from>
    <xdr:to>
      <xdr:col>23</xdr:col>
      <xdr:colOff>43500</xdr:colOff>
      <xdr:row>35</xdr:row>
      <xdr:rowOff>109125</xdr:rowOff>
    </xdr:to>
    <xdr:sp macro="" textlink="">
      <xdr:nvSpPr>
        <xdr:cNvPr id="67" name="Retângulo de cantos arredondados 12">
          <a:extLst>
            <a:ext uri="{FF2B5EF4-FFF2-40B4-BE49-F238E27FC236}">
              <a16:creationId xmlns:a16="http://schemas.microsoft.com/office/drawing/2014/main" xmlns="" id="{00000000-0008-0000-0100-000043000000}"/>
            </a:ext>
          </a:extLst>
        </xdr:cNvPr>
        <xdr:cNvSpPr/>
      </xdr:nvSpPr>
      <xdr:spPr>
        <a:xfrm>
          <a:off x="3067050" y="6448425"/>
          <a:ext cx="2539050" cy="252000"/>
        </a:xfrm>
        <a:prstGeom prst="roundRect">
          <a:avLst/>
        </a:prstGeom>
        <a:solidFill>
          <a:schemeClr val="bg1"/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ln>
                <a:noFill/>
              </a:ln>
              <a:solidFill>
                <a:schemeClr val="bg2">
                  <a:lumMod val="50000"/>
                </a:schemeClr>
              </a:solidFill>
            </a:rPr>
            <a:t>4.8 IMPRESSÃO DO ADITIVO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666750</xdr:colOff>
      <xdr:row>4</xdr:row>
      <xdr:rowOff>66675</xdr:rowOff>
    </xdr:from>
    <xdr:to>
      <xdr:col>4</xdr:col>
      <xdr:colOff>1056750</xdr:colOff>
      <xdr:row>5</xdr:row>
      <xdr:rowOff>128175</xdr:rowOff>
    </xdr:to>
    <xdr:sp macro="[0]!RetornarMsA2" textlink="">
      <xdr:nvSpPr>
        <xdr:cNvPr id="2" name="Retângulo 1">
          <a:extLst>
            <a:ext uri="{FF2B5EF4-FFF2-40B4-BE49-F238E27FC236}">
              <a16:creationId xmlns:a16="http://schemas.microsoft.com/office/drawing/2014/main" xmlns="" id="{00000000-0008-0000-1C00-000002000000}"/>
            </a:ext>
          </a:extLst>
        </xdr:cNvPr>
        <xdr:cNvSpPr/>
      </xdr:nvSpPr>
      <xdr:spPr>
        <a:xfrm>
          <a:off x="1323975" y="752475"/>
          <a:ext cx="11520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Retornar</a:t>
          </a:r>
        </a:p>
      </xdr:txBody>
    </xdr:sp>
    <xdr:clientData fPrintsWithSheet="0"/>
  </xdr:twoCellAnchor>
  <xdr:twoCellAnchor editAs="absolute">
    <xdr:from>
      <xdr:col>0</xdr:col>
      <xdr:colOff>76200</xdr:colOff>
      <xdr:row>4</xdr:row>
      <xdr:rowOff>66675</xdr:rowOff>
    </xdr:from>
    <xdr:to>
      <xdr:col>3</xdr:col>
      <xdr:colOff>570000</xdr:colOff>
      <xdr:row>5</xdr:row>
      <xdr:rowOff>128175</xdr:rowOff>
    </xdr:to>
    <xdr:sp macro="[0]!MontarOrcamentoAditivo" textlink="">
      <xdr:nvSpPr>
        <xdr:cNvPr id="3" name="Retângulo 2">
          <a:extLst>
            <a:ext uri="{FF2B5EF4-FFF2-40B4-BE49-F238E27FC236}">
              <a16:creationId xmlns:a16="http://schemas.microsoft.com/office/drawing/2014/main" xmlns="" id="{00000000-0008-0000-1C00-000003000000}"/>
            </a:ext>
          </a:extLst>
        </xdr:cNvPr>
        <xdr:cNvSpPr/>
      </xdr:nvSpPr>
      <xdr:spPr>
        <a:xfrm>
          <a:off x="76200" y="752475"/>
          <a:ext cx="1151025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Importar</a:t>
          </a:r>
        </a:p>
      </xdr:txBody>
    </xdr:sp>
    <xdr:clientData fPrintsWithSheet="0"/>
  </xdr:twoCellAnchor>
  <xdr:twoCellAnchor editAs="absolute">
    <xdr:from>
      <xdr:col>4</xdr:col>
      <xdr:colOff>1152525</xdr:colOff>
      <xdr:row>4</xdr:row>
      <xdr:rowOff>66675</xdr:rowOff>
    </xdr:from>
    <xdr:to>
      <xdr:col>4</xdr:col>
      <xdr:colOff>2304525</xdr:colOff>
      <xdr:row>5</xdr:row>
      <xdr:rowOff>128175</xdr:rowOff>
    </xdr:to>
    <xdr:sp macro="[0]!Pesquisar_Codigo" textlink="">
      <xdr:nvSpPr>
        <xdr:cNvPr id="4" name="Retângulo 3">
          <a:extLst>
            <a:ext uri="{FF2B5EF4-FFF2-40B4-BE49-F238E27FC236}">
              <a16:creationId xmlns:a16="http://schemas.microsoft.com/office/drawing/2014/main" xmlns="" id="{00000000-0008-0000-1C00-000004000000}"/>
            </a:ext>
          </a:extLst>
        </xdr:cNvPr>
        <xdr:cNvSpPr/>
      </xdr:nvSpPr>
      <xdr:spPr>
        <a:xfrm>
          <a:off x="2571750" y="752475"/>
          <a:ext cx="11520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Pesquisar</a:t>
          </a:r>
          <a:r>
            <a:rPr lang="pt-BR" sz="1000" b="1" baseline="0">
              <a:solidFill>
                <a:schemeClr val="bg1"/>
              </a:solidFill>
              <a:latin typeface="+mn-lt"/>
            </a:rPr>
            <a:t> Código</a:t>
          </a:r>
          <a:endParaRPr lang="pt-BR" sz="1000" b="1">
            <a:solidFill>
              <a:schemeClr val="bg1"/>
            </a:solidFill>
            <a:latin typeface="+mn-lt"/>
          </a:endParaRPr>
        </a:p>
      </xdr:txBody>
    </xdr:sp>
    <xdr:clientData fPrintsWithSheet="0"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666751</xdr:colOff>
      <xdr:row>4</xdr:row>
      <xdr:rowOff>66675</xdr:rowOff>
    </xdr:from>
    <xdr:to>
      <xdr:col>3</xdr:col>
      <xdr:colOff>1818751</xdr:colOff>
      <xdr:row>5</xdr:row>
      <xdr:rowOff>128175</xdr:rowOff>
    </xdr:to>
    <xdr:sp macro="[0]!RetornarMsLC1" textlink="">
      <xdr:nvSpPr>
        <xdr:cNvPr id="2" name="Retângulo 1">
          <a:extLst>
            <a:ext uri="{FF2B5EF4-FFF2-40B4-BE49-F238E27FC236}">
              <a16:creationId xmlns:a16="http://schemas.microsoft.com/office/drawing/2014/main" xmlns="" id="{00000000-0008-0000-1D00-000002000000}"/>
            </a:ext>
          </a:extLst>
        </xdr:cNvPr>
        <xdr:cNvSpPr/>
      </xdr:nvSpPr>
      <xdr:spPr>
        <a:xfrm>
          <a:off x="1323976" y="752475"/>
          <a:ext cx="11520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Retornar</a:t>
          </a:r>
        </a:p>
      </xdr:txBody>
    </xdr:sp>
    <xdr:clientData fPrintsWithSheet="0"/>
  </xdr:twoCellAnchor>
  <xdr:twoCellAnchor editAs="absolute">
    <xdr:from>
      <xdr:col>0</xdr:col>
      <xdr:colOff>76200</xdr:colOff>
      <xdr:row>4</xdr:row>
      <xdr:rowOff>66675</xdr:rowOff>
    </xdr:from>
    <xdr:to>
      <xdr:col>3</xdr:col>
      <xdr:colOff>570000</xdr:colOff>
      <xdr:row>5</xdr:row>
      <xdr:rowOff>128175</xdr:rowOff>
    </xdr:to>
    <xdr:sp macro="[0]!MontarOrcamentoLicitacao" textlink="">
      <xdr:nvSpPr>
        <xdr:cNvPr id="3" name="Retângulo 2">
          <a:extLst>
            <a:ext uri="{FF2B5EF4-FFF2-40B4-BE49-F238E27FC236}">
              <a16:creationId xmlns:a16="http://schemas.microsoft.com/office/drawing/2014/main" xmlns="" id="{00000000-0008-0000-1D00-000003000000}"/>
            </a:ext>
          </a:extLst>
        </xdr:cNvPr>
        <xdr:cNvSpPr/>
      </xdr:nvSpPr>
      <xdr:spPr>
        <a:xfrm>
          <a:off x="76200" y="752475"/>
          <a:ext cx="1151025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Importar</a:t>
          </a:r>
        </a:p>
      </xdr:txBody>
    </xdr:sp>
    <xdr:clientData fPrintsWithSheet="0"/>
  </xdr:twoCellAnchor>
  <xdr:twoCellAnchor editAs="absolute">
    <xdr:from>
      <xdr:col>3</xdr:col>
      <xdr:colOff>1914525</xdr:colOff>
      <xdr:row>4</xdr:row>
      <xdr:rowOff>66675</xdr:rowOff>
    </xdr:from>
    <xdr:to>
      <xdr:col>3</xdr:col>
      <xdr:colOff>3066525</xdr:colOff>
      <xdr:row>5</xdr:row>
      <xdr:rowOff>128175</xdr:rowOff>
    </xdr:to>
    <xdr:sp macro="[0]!Pesquisar_Codigo" textlink="">
      <xdr:nvSpPr>
        <xdr:cNvPr id="5" name="Retângulo 4">
          <a:extLst>
            <a:ext uri="{FF2B5EF4-FFF2-40B4-BE49-F238E27FC236}">
              <a16:creationId xmlns:a16="http://schemas.microsoft.com/office/drawing/2014/main" xmlns="" id="{00000000-0008-0000-1D00-000005000000}"/>
            </a:ext>
          </a:extLst>
        </xdr:cNvPr>
        <xdr:cNvSpPr/>
      </xdr:nvSpPr>
      <xdr:spPr>
        <a:xfrm>
          <a:off x="2571750" y="752475"/>
          <a:ext cx="11520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Pesquisar</a:t>
          </a:r>
          <a:r>
            <a:rPr lang="pt-BR" sz="1000" b="1" baseline="0">
              <a:solidFill>
                <a:schemeClr val="bg1"/>
              </a:solidFill>
              <a:latin typeface="+mn-lt"/>
            </a:rPr>
            <a:t> Código</a:t>
          </a:r>
          <a:endParaRPr lang="pt-BR" sz="1000" b="1">
            <a:solidFill>
              <a:schemeClr val="bg1"/>
            </a:solidFill>
            <a:latin typeface="+mn-lt"/>
          </a:endParaRPr>
        </a:p>
      </xdr:txBody>
    </xdr:sp>
    <xdr:clientData fPrintsWithSheet="0"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38100</xdr:rowOff>
    </xdr:from>
    <xdr:to>
      <xdr:col>3</xdr:col>
      <xdr:colOff>193269</xdr:colOff>
      <xdr:row>2</xdr:row>
      <xdr:rowOff>186600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1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161925"/>
          <a:ext cx="1774419" cy="720000"/>
        </a:xfrm>
        <a:prstGeom prst="rect">
          <a:avLst/>
        </a:prstGeom>
      </xdr:spPr>
    </xdr:pic>
    <xdr:clientData/>
  </xdr:twoCellAnchor>
  <xdr:twoCellAnchor editAs="oneCell">
    <xdr:from>
      <xdr:col>1</xdr:col>
      <xdr:colOff>38100</xdr:colOff>
      <xdr:row>1</xdr:row>
      <xdr:rowOff>38100</xdr:rowOff>
    </xdr:from>
    <xdr:to>
      <xdr:col>3</xdr:col>
      <xdr:colOff>193269</xdr:colOff>
      <xdr:row>2</xdr:row>
      <xdr:rowOff>186600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xmlns="" id="{00000000-0008-0000-1F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161925"/>
          <a:ext cx="1774419" cy="72000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38100</xdr:rowOff>
    </xdr:from>
    <xdr:to>
      <xdr:col>3</xdr:col>
      <xdr:colOff>193269</xdr:colOff>
      <xdr:row>2</xdr:row>
      <xdr:rowOff>186600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2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161925"/>
          <a:ext cx="1774419" cy="720000"/>
        </a:xfrm>
        <a:prstGeom prst="rect">
          <a:avLst/>
        </a:prstGeom>
      </xdr:spPr>
    </xdr:pic>
    <xdr:clientData/>
  </xdr:twoCellAnchor>
  <xdr:twoCellAnchor editAs="oneCell">
    <xdr:from>
      <xdr:col>1</xdr:col>
      <xdr:colOff>38100</xdr:colOff>
      <xdr:row>1</xdr:row>
      <xdr:rowOff>38100</xdr:rowOff>
    </xdr:from>
    <xdr:to>
      <xdr:col>3</xdr:col>
      <xdr:colOff>193269</xdr:colOff>
      <xdr:row>2</xdr:row>
      <xdr:rowOff>186600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xmlns="" id="{00000000-0008-0000-2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161925"/>
          <a:ext cx="1774419" cy="720000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38100</xdr:rowOff>
    </xdr:from>
    <xdr:to>
      <xdr:col>2</xdr:col>
      <xdr:colOff>231369</xdr:colOff>
      <xdr:row>2</xdr:row>
      <xdr:rowOff>186600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2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161925"/>
          <a:ext cx="1774419" cy="720000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38100</xdr:rowOff>
    </xdr:from>
    <xdr:to>
      <xdr:col>2</xdr:col>
      <xdr:colOff>231369</xdr:colOff>
      <xdr:row>2</xdr:row>
      <xdr:rowOff>186600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2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161925"/>
          <a:ext cx="1574394" cy="720000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38100</xdr:rowOff>
    </xdr:from>
    <xdr:to>
      <xdr:col>2</xdr:col>
      <xdr:colOff>231369</xdr:colOff>
      <xdr:row>2</xdr:row>
      <xdr:rowOff>186600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2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161925"/>
          <a:ext cx="1774419" cy="720000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38100</xdr:rowOff>
    </xdr:from>
    <xdr:to>
      <xdr:col>2</xdr:col>
      <xdr:colOff>231369</xdr:colOff>
      <xdr:row>2</xdr:row>
      <xdr:rowOff>186600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2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161925"/>
          <a:ext cx="1574394" cy="720000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38100</xdr:colOff>
      <xdr:row>1</xdr:row>
      <xdr:rowOff>38100</xdr:rowOff>
    </xdr:from>
    <xdr:to>
      <xdr:col>20</xdr:col>
      <xdr:colOff>1298169</xdr:colOff>
      <xdr:row>2</xdr:row>
      <xdr:rowOff>186600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2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161925"/>
          <a:ext cx="1774419" cy="720000"/>
        </a:xfrm>
        <a:prstGeom prst="rect">
          <a:avLst/>
        </a:prstGeom>
      </xdr:spPr>
    </xdr:pic>
    <xdr:clientData/>
  </xdr:twoCellAnchor>
  <xdr:oneCellAnchor>
    <xdr:from>
      <xdr:col>1</xdr:col>
      <xdr:colOff>38100</xdr:colOff>
      <xdr:row>1</xdr:row>
      <xdr:rowOff>38100</xdr:rowOff>
    </xdr:from>
    <xdr:ext cx="1774419" cy="720000"/>
    <xdr:pic>
      <xdr:nvPicPr>
        <xdr:cNvPr id="4" name="Imagem 3">
          <a:extLst>
            <a:ext uri="{FF2B5EF4-FFF2-40B4-BE49-F238E27FC236}">
              <a16:creationId xmlns:a16="http://schemas.microsoft.com/office/drawing/2014/main" xmlns="" id="{00000000-0008-0000-2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15850" y="161925"/>
          <a:ext cx="1774419" cy="720000"/>
        </a:xfrm>
        <a:prstGeom prst="rect">
          <a:avLst/>
        </a:prstGeom>
      </xdr:spPr>
    </xdr:pic>
    <xdr:clientData/>
  </xdr:oneCellAnchor>
  <xdr:oneCellAnchor>
    <xdr:from>
      <xdr:col>55</xdr:col>
      <xdr:colOff>38100</xdr:colOff>
      <xdr:row>1</xdr:row>
      <xdr:rowOff>38100</xdr:rowOff>
    </xdr:from>
    <xdr:ext cx="1774419" cy="720000"/>
    <xdr:pic>
      <xdr:nvPicPr>
        <xdr:cNvPr id="5" name="Imagem 4">
          <a:extLst>
            <a:ext uri="{FF2B5EF4-FFF2-40B4-BE49-F238E27FC236}">
              <a16:creationId xmlns:a16="http://schemas.microsoft.com/office/drawing/2014/main" xmlns="" id="{00000000-0008-0000-2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659350" y="161925"/>
          <a:ext cx="1774419" cy="720000"/>
        </a:xfrm>
        <a:prstGeom prst="rect">
          <a:avLst/>
        </a:prstGeom>
      </xdr:spPr>
    </xdr:pic>
    <xdr:clientData/>
  </xdr:oneCellAnchor>
  <xdr:oneCellAnchor>
    <xdr:from>
      <xdr:col>37</xdr:col>
      <xdr:colOff>38100</xdr:colOff>
      <xdr:row>1</xdr:row>
      <xdr:rowOff>38100</xdr:rowOff>
    </xdr:from>
    <xdr:ext cx="1774419" cy="720000"/>
    <xdr:pic>
      <xdr:nvPicPr>
        <xdr:cNvPr id="6" name="Imagem 5">
          <a:extLst>
            <a:ext uri="{FF2B5EF4-FFF2-40B4-BE49-F238E27FC236}">
              <a16:creationId xmlns:a16="http://schemas.microsoft.com/office/drawing/2014/main" xmlns="" id="{00000000-0008-0000-25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161925"/>
          <a:ext cx="1774419" cy="720000"/>
        </a:xfrm>
        <a:prstGeom prst="rect">
          <a:avLst/>
        </a:prstGeom>
      </xdr:spPr>
    </xdr:pic>
    <xdr:clientData/>
  </xdr:oneCellAnchor>
  <xdr:oneCellAnchor>
    <xdr:from>
      <xdr:col>91</xdr:col>
      <xdr:colOff>38100</xdr:colOff>
      <xdr:row>1</xdr:row>
      <xdr:rowOff>38100</xdr:rowOff>
    </xdr:from>
    <xdr:ext cx="1774419" cy="720000"/>
    <xdr:pic>
      <xdr:nvPicPr>
        <xdr:cNvPr id="7" name="Imagem 6">
          <a:extLst>
            <a:ext uri="{FF2B5EF4-FFF2-40B4-BE49-F238E27FC236}">
              <a16:creationId xmlns:a16="http://schemas.microsoft.com/office/drawing/2014/main" xmlns="" id="{00000000-0008-0000-25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659350" y="161925"/>
          <a:ext cx="1774419" cy="720000"/>
        </a:xfrm>
        <a:prstGeom prst="rect">
          <a:avLst/>
        </a:prstGeom>
      </xdr:spPr>
    </xdr:pic>
    <xdr:clientData/>
  </xdr:oneCellAnchor>
  <xdr:oneCellAnchor>
    <xdr:from>
      <xdr:col>73</xdr:col>
      <xdr:colOff>38100</xdr:colOff>
      <xdr:row>1</xdr:row>
      <xdr:rowOff>38100</xdr:rowOff>
    </xdr:from>
    <xdr:ext cx="1774419" cy="720000"/>
    <xdr:pic>
      <xdr:nvPicPr>
        <xdr:cNvPr id="8" name="Imagem 7">
          <a:extLst>
            <a:ext uri="{FF2B5EF4-FFF2-40B4-BE49-F238E27FC236}">
              <a16:creationId xmlns:a16="http://schemas.microsoft.com/office/drawing/2014/main" xmlns="" id="{00000000-0008-0000-25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161925"/>
          <a:ext cx="1774419" cy="720000"/>
        </a:xfrm>
        <a:prstGeom prst="rect">
          <a:avLst/>
        </a:prstGeom>
      </xdr:spPr>
    </xdr:pic>
    <xdr:clientData/>
  </xdr:oneCellAnchor>
  <xdr:oneCellAnchor>
    <xdr:from>
      <xdr:col>127</xdr:col>
      <xdr:colOff>38100</xdr:colOff>
      <xdr:row>1</xdr:row>
      <xdr:rowOff>38100</xdr:rowOff>
    </xdr:from>
    <xdr:ext cx="1774419" cy="720000"/>
    <xdr:pic>
      <xdr:nvPicPr>
        <xdr:cNvPr id="9" name="Imagem 8">
          <a:extLst>
            <a:ext uri="{FF2B5EF4-FFF2-40B4-BE49-F238E27FC236}">
              <a16:creationId xmlns:a16="http://schemas.microsoft.com/office/drawing/2014/main" xmlns="" id="{00000000-0008-0000-25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659350" y="161925"/>
          <a:ext cx="1774419" cy="720000"/>
        </a:xfrm>
        <a:prstGeom prst="rect">
          <a:avLst/>
        </a:prstGeom>
      </xdr:spPr>
    </xdr:pic>
    <xdr:clientData/>
  </xdr:oneCellAnchor>
  <xdr:oneCellAnchor>
    <xdr:from>
      <xdr:col>109</xdr:col>
      <xdr:colOff>38100</xdr:colOff>
      <xdr:row>1</xdr:row>
      <xdr:rowOff>38100</xdr:rowOff>
    </xdr:from>
    <xdr:ext cx="1774419" cy="720000"/>
    <xdr:pic>
      <xdr:nvPicPr>
        <xdr:cNvPr id="10" name="Imagem 9">
          <a:extLst>
            <a:ext uri="{FF2B5EF4-FFF2-40B4-BE49-F238E27FC236}">
              <a16:creationId xmlns:a16="http://schemas.microsoft.com/office/drawing/2014/main" xmlns="" id="{00000000-0008-0000-2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161925"/>
          <a:ext cx="1774419" cy="720000"/>
        </a:xfrm>
        <a:prstGeom prst="rect">
          <a:avLst/>
        </a:prstGeom>
      </xdr:spPr>
    </xdr:pic>
    <xdr:clientData/>
  </xdr:oneCellAnchor>
  <xdr:oneCellAnchor>
    <xdr:from>
      <xdr:col>163</xdr:col>
      <xdr:colOff>38100</xdr:colOff>
      <xdr:row>1</xdr:row>
      <xdr:rowOff>38100</xdr:rowOff>
    </xdr:from>
    <xdr:ext cx="1774419" cy="720000"/>
    <xdr:pic>
      <xdr:nvPicPr>
        <xdr:cNvPr id="11" name="Imagem 10">
          <a:extLst>
            <a:ext uri="{FF2B5EF4-FFF2-40B4-BE49-F238E27FC236}">
              <a16:creationId xmlns:a16="http://schemas.microsoft.com/office/drawing/2014/main" xmlns="" id="{00000000-0008-0000-25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659350" y="161925"/>
          <a:ext cx="1774419" cy="720000"/>
        </a:xfrm>
        <a:prstGeom prst="rect">
          <a:avLst/>
        </a:prstGeom>
      </xdr:spPr>
    </xdr:pic>
    <xdr:clientData/>
  </xdr:oneCellAnchor>
  <xdr:oneCellAnchor>
    <xdr:from>
      <xdr:col>145</xdr:col>
      <xdr:colOff>38100</xdr:colOff>
      <xdr:row>1</xdr:row>
      <xdr:rowOff>38100</xdr:rowOff>
    </xdr:from>
    <xdr:ext cx="1774419" cy="720000"/>
    <xdr:pic>
      <xdr:nvPicPr>
        <xdr:cNvPr id="12" name="Imagem 11">
          <a:extLst>
            <a:ext uri="{FF2B5EF4-FFF2-40B4-BE49-F238E27FC236}">
              <a16:creationId xmlns:a16="http://schemas.microsoft.com/office/drawing/2014/main" xmlns="" id="{00000000-0008-0000-25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161925"/>
          <a:ext cx="1774419" cy="720000"/>
        </a:xfrm>
        <a:prstGeom prst="rect">
          <a:avLst/>
        </a:prstGeom>
      </xdr:spPr>
    </xdr:pic>
    <xdr:clientData/>
  </xdr:oneCellAnchor>
</xdr:wsDr>
</file>

<file path=xl/drawings/drawing3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1</xdr:row>
      <xdr:rowOff>38100</xdr:rowOff>
    </xdr:from>
    <xdr:ext cx="1774419" cy="720000"/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2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161925"/>
          <a:ext cx="1774419" cy="720000"/>
        </a:xfrm>
        <a:prstGeom prst="rect">
          <a:avLst/>
        </a:prstGeom>
      </xdr:spPr>
    </xdr:pic>
    <xdr:clientData/>
  </xdr:oneCellAnchor>
  <xdr:oneCellAnchor>
    <xdr:from>
      <xdr:col>55</xdr:col>
      <xdr:colOff>38100</xdr:colOff>
      <xdr:row>1</xdr:row>
      <xdr:rowOff>38100</xdr:rowOff>
    </xdr:from>
    <xdr:ext cx="1774419" cy="720000"/>
    <xdr:pic>
      <xdr:nvPicPr>
        <xdr:cNvPr id="4" name="Imagem 3">
          <a:extLst>
            <a:ext uri="{FF2B5EF4-FFF2-40B4-BE49-F238E27FC236}">
              <a16:creationId xmlns:a16="http://schemas.microsoft.com/office/drawing/2014/main" xmlns="" id="{00000000-0008-0000-2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929550" y="161925"/>
          <a:ext cx="1774419" cy="720000"/>
        </a:xfrm>
        <a:prstGeom prst="rect">
          <a:avLst/>
        </a:prstGeom>
      </xdr:spPr>
    </xdr:pic>
    <xdr:clientData/>
  </xdr:oneCellAnchor>
  <xdr:oneCellAnchor>
    <xdr:from>
      <xdr:col>37</xdr:col>
      <xdr:colOff>38100</xdr:colOff>
      <xdr:row>1</xdr:row>
      <xdr:rowOff>38100</xdr:rowOff>
    </xdr:from>
    <xdr:ext cx="1774419" cy="720000"/>
    <xdr:pic>
      <xdr:nvPicPr>
        <xdr:cNvPr id="5" name="Imagem 4">
          <a:extLst>
            <a:ext uri="{FF2B5EF4-FFF2-40B4-BE49-F238E27FC236}">
              <a16:creationId xmlns:a16="http://schemas.microsoft.com/office/drawing/2014/main" xmlns="" id="{00000000-0008-0000-2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670500" y="161925"/>
          <a:ext cx="1774419" cy="720000"/>
        </a:xfrm>
        <a:prstGeom prst="rect">
          <a:avLst/>
        </a:prstGeom>
      </xdr:spPr>
    </xdr:pic>
    <xdr:clientData/>
  </xdr:oneCellAnchor>
  <xdr:oneCellAnchor>
    <xdr:from>
      <xdr:col>91</xdr:col>
      <xdr:colOff>38100</xdr:colOff>
      <xdr:row>1</xdr:row>
      <xdr:rowOff>38100</xdr:rowOff>
    </xdr:from>
    <xdr:ext cx="1774419" cy="720000"/>
    <xdr:pic>
      <xdr:nvPicPr>
        <xdr:cNvPr id="6" name="Imagem 5">
          <a:extLst>
            <a:ext uri="{FF2B5EF4-FFF2-40B4-BE49-F238E27FC236}">
              <a16:creationId xmlns:a16="http://schemas.microsoft.com/office/drawing/2014/main" xmlns="" id="{00000000-0008-0000-26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447650" y="161925"/>
          <a:ext cx="1774419" cy="720000"/>
        </a:xfrm>
        <a:prstGeom prst="rect">
          <a:avLst/>
        </a:prstGeom>
      </xdr:spPr>
    </xdr:pic>
    <xdr:clientData/>
  </xdr:oneCellAnchor>
  <xdr:oneCellAnchor>
    <xdr:from>
      <xdr:col>73</xdr:col>
      <xdr:colOff>38100</xdr:colOff>
      <xdr:row>1</xdr:row>
      <xdr:rowOff>38100</xdr:rowOff>
    </xdr:from>
    <xdr:ext cx="1774419" cy="720000"/>
    <xdr:pic>
      <xdr:nvPicPr>
        <xdr:cNvPr id="7" name="Imagem 6">
          <a:extLst>
            <a:ext uri="{FF2B5EF4-FFF2-40B4-BE49-F238E27FC236}">
              <a16:creationId xmlns:a16="http://schemas.microsoft.com/office/drawing/2014/main" xmlns="" id="{00000000-0008-0000-26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188600" y="161925"/>
          <a:ext cx="1774419" cy="720000"/>
        </a:xfrm>
        <a:prstGeom prst="rect">
          <a:avLst/>
        </a:prstGeom>
      </xdr:spPr>
    </xdr:pic>
    <xdr:clientData/>
  </xdr:oneCellAnchor>
  <xdr:oneCellAnchor>
    <xdr:from>
      <xdr:col>127</xdr:col>
      <xdr:colOff>38100</xdr:colOff>
      <xdr:row>1</xdr:row>
      <xdr:rowOff>38100</xdr:rowOff>
    </xdr:from>
    <xdr:ext cx="1774419" cy="720000"/>
    <xdr:pic>
      <xdr:nvPicPr>
        <xdr:cNvPr id="8" name="Imagem 7">
          <a:extLst>
            <a:ext uri="{FF2B5EF4-FFF2-40B4-BE49-F238E27FC236}">
              <a16:creationId xmlns:a16="http://schemas.microsoft.com/office/drawing/2014/main" xmlns="" id="{00000000-0008-0000-2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965750" y="161925"/>
          <a:ext cx="1774419" cy="720000"/>
        </a:xfrm>
        <a:prstGeom prst="rect">
          <a:avLst/>
        </a:prstGeom>
      </xdr:spPr>
    </xdr:pic>
    <xdr:clientData/>
  </xdr:oneCellAnchor>
  <xdr:oneCellAnchor>
    <xdr:from>
      <xdr:col>109</xdr:col>
      <xdr:colOff>38100</xdr:colOff>
      <xdr:row>1</xdr:row>
      <xdr:rowOff>38100</xdr:rowOff>
    </xdr:from>
    <xdr:ext cx="1774419" cy="720000"/>
    <xdr:pic>
      <xdr:nvPicPr>
        <xdr:cNvPr id="9" name="Imagem 8">
          <a:extLst>
            <a:ext uri="{FF2B5EF4-FFF2-40B4-BE49-F238E27FC236}">
              <a16:creationId xmlns:a16="http://schemas.microsoft.com/office/drawing/2014/main" xmlns="" id="{00000000-0008-0000-26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06700" y="161925"/>
          <a:ext cx="1774419" cy="720000"/>
        </a:xfrm>
        <a:prstGeom prst="rect">
          <a:avLst/>
        </a:prstGeom>
      </xdr:spPr>
    </xdr:pic>
    <xdr:clientData/>
  </xdr:oneCellAnchor>
  <xdr:oneCellAnchor>
    <xdr:from>
      <xdr:col>163</xdr:col>
      <xdr:colOff>38100</xdr:colOff>
      <xdr:row>1</xdr:row>
      <xdr:rowOff>38100</xdr:rowOff>
    </xdr:from>
    <xdr:ext cx="1774419" cy="720000"/>
    <xdr:pic>
      <xdr:nvPicPr>
        <xdr:cNvPr id="10" name="Imagem 9">
          <a:extLst>
            <a:ext uri="{FF2B5EF4-FFF2-40B4-BE49-F238E27FC236}">
              <a16:creationId xmlns:a16="http://schemas.microsoft.com/office/drawing/2014/main" xmlns="" id="{00000000-0008-0000-2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483850" y="161925"/>
          <a:ext cx="1774419" cy="720000"/>
        </a:xfrm>
        <a:prstGeom prst="rect">
          <a:avLst/>
        </a:prstGeom>
      </xdr:spPr>
    </xdr:pic>
    <xdr:clientData/>
  </xdr:oneCellAnchor>
  <xdr:oneCellAnchor>
    <xdr:from>
      <xdr:col>145</xdr:col>
      <xdr:colOff>38100</xdr:colOff>
      <xdr:row>1</xdr:row>
      <xdr:rowOff>38100</xdr:rowOff>
    </xdr:from>
    <xdr:ext cx="1774419" cy="720000"/>
    <xdr:pic>
      <xdr:nvPicPr>
        <xdr:cNvPr id="11" name="Imagem 10">
          <a:extLst>
            <a:ext uri="{FF2B5EF4-FFF2-40B4-BE49-F238E27FC236}">
              <a16:creationId xmlns:a16="http://schemas.microsoft.com/office/drawing/2014/main" xmlns="" id="{00000000-0008-0000-26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2224800" y="161925"/>
          <a:ext cx="1774419" cy="720000"/>
        </a:xfrm>
        <a:prstGeom prst="rect">
          <a:avLst/>
        </a:prstGeom>
      </xdr:spPr>
    </xdr:pic>
    <xdr:clientData/>
  </xdr:oneCellAnchor>
  <xdr:oneCellAnchor>
    <xdr:from>
      <xdr:col>19</xdr:col>
      <xdr:colOff>38100</xdr:colOff>
      <xdr:row>1</xdr:row>
      <xdr:rowOff>38100</xdr:rowOff>
    </xdr:from>
    <xdr:ext cx="1774419" cy="720000"/>
    <xdr:pic>
      <xdr:nvPicPr>
        <xdr:cNvPr id="12" name="Imagem 11">
          <a:extLst>
            <a:ext uri="{FF2B5EF4-FFF2-40B4-BE49-F238E27FC236}">
              <a16:creationId xmlns:a16="http://schemas.microsoft.com/office/drawing/2014/main" xmlns="" id="{00000000-0008-0000-26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11450" y="161925"/>
          <a:ext cx="1774419" cy="720000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66672</xdr:rowOff>
    </xdr:from>
    <xdr:to>
      <xdr:col>35</xdr:col>
      <xdr:colOff>3900</xdr:colOff>
      <xdr:row>228</xdr:row>
      <xdr:rowOff>19049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xmlns="" id="{C2C73604-E9A3-4D9E-B0F1-0D5A6033EF65}"/>
            </a:ext>
          </a:extLst>
        </xdr:cNvPr>
        <xdr:cNvSpPr txBox="1"/>
      </xdr:nvSpPr>
      <xdr:spPr>
        <a:xfrm>
          <a:off x="114300" y="561972"/>
          <a:ext cx="8424000" cy="4281487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numCol="1" rtlCol="0" anchor="t"/>
        <a:lstStyle/>
        <a:p>
          <a:pPr algn="ctr"/>
          <a:r>
            <a:rPr lang="pt-BR" sz="1600" b="1"/>
            <a:t>HISTÓRICO DE VERSÕES</a:t>
          </a:r>
          <a:endParaRPr lang="pt-BR" sz="1600" b="1" baseline="0"/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2.3.7 - 13/09/2024</a:t>
          </a:r>
          <a:endParaRPr lang="pt-BR" sz="1100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Melhorias</a:t>
          </a:r>
          <a:endParaRPr lang="pt-BR">
            <a:solidFill>
              <a:srgbClr val="00B050"/>
            </a:solidFill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Aprimoramento na leitura das SPB - Bases de Dados: A partir desta versão, é possível realizar a leitura das SPB - Bases de Dados emitidas a</a:t>
          </a:r>
        </a:p>
        <a:p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partir de setembro de 2024.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2.3.6 - 13/03/2024</a:t>
          </a:r>
          <a:endParaRPr lang="pt-BR" sz="1100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  <a:endParaRPr lang="pt-BR">
            <a:solidFill>
              <a:srgbClr val="FF0000"/>
            </a:solidFill>
            <a:effectLst/>
          </a:endParaRPr>
        </a:p>
        <a:p>
          <a:pPr eaLnBrk="1" fontAlgn="auto" latinLnBrk="0" hangingPunct="1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Aprimoramento na lógica de cálculo para contratos com múltiplos aditivos de reajuste. Esta atualização resolve o problema de divisão por </a:t>
          </a:r>
          <a:b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zero que ocorria ao resgatar os dados de medição em situações onde a planilha de medição contemplava mais de um aditivo de reajuste </a:t>
          </a:r>
          <a:b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para a obra.</a:t>
          </a:r>
          <a:r>
            <a:rPr lang="pt-BR" sz="110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lang="pt-BR" sz="110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endParaRPr lang="pt-BR" sz="1100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2.3.5 - 18/10/2023</a:t>
          </a:r>
          <a:endParaRPr lang="pt-BR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  <a:endParaRPr lang="pt-BR">
            <a:solidFill>
              <a:srgbClr val="FF0000"/>
            </a:solidFill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Atualização de segurança SPB</a:t>
          </a:r>
          <a:r>
            <a:rPr lang="pt-BR" sz="110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endParaRPr lang="pt-BR">
            <a:effectLst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2.3.4 - 19/04/2023</a:t>
          </a:r>
          <a:endParaRPr lang="pt-BR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  <a:endParaRPr lang="pt-BR">
            <a:solidFill>
              <a:srgbClr val="FF0000"/>
            </a:solidFill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Atualização de segurança SPB</a:t>
          </a:r>
          <a:r>
            <a:rPr lang="pt-BR" sz="110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endParaRPr lang="pt-BR">
            <a:effectLst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2.3.3 - 13/04/2023</a:t>
          </a:r>
          <a:endParaRPr lang="pt-BR" sz="1100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  <a:endParaRPr lang="pt-BR">
            <a:solidFill>
              <a:srgbClr val="FF0000"/>
            </a:solidFill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Atualização na fórmula de cálculo das localizações de medições</a:t>
          </a:r>
          <a:r>
            <a:rPr lang="pt-BR" sz="110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A atualização corrige um erro de impressão da localização de medição.</a:t>
          </a:r>
        </a:p>
        <a:p>
          <a:r>
            <a:rPr lang="pt-BR" sz="110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Atualização da consistência de validação do cronograma da licitação. A atualização corrige um problema de ponto flutuante do sistema.</a:t>
          </a:r>
          <a:endParaRPr lang="pt-BR">
            <a:effectLst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2.3.2 - 07/02/2023</a:t>
          </a:r>
          <a:endParaRPr lang="pt-BR" sz="1100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  <a:endParaRPr lang="pt-BR">
            <a:solidFill>
              <a:srgbClr val="FF0000"/>
            </a:solidFill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Correção na fórmula de calculo de reajuste de aditivos, na importação do orçamento do aditivo para medição, no momento da aprovação.</a:t>
          </a:r>
          <a:endParaRPr lang="pt-BR">
            <a:effectLst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2.3.1 - 17/10/2022</a:t>
          </a:r>
          <a:endParaRPr lang="pt-BR" sz="1100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Nova funcionalidade </a:t>
          </a:r>
          <a:endParaRPr lang="pt-BR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Classificação ABC disponível para prestador de serviço de análise.</a:t>
          </a:r>
          <a:endParaRPr lang="pt-BR">
            <a:effectLst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2.3 - 06/09/2022</a:t>
          </a:r>
          <a:endParaRPr lang="pt-BR" sz="1100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Nova funcionalidade</a:t>
          </a:r>
          <a:r>
            <a:rPr lang="pt-BR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</a:p>
        <a:p>
          <a:r>
            <a:rPr lang="pt-BR" sz="1100" b="1" i="0" baseline="0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Classificação ABC disponível para Orçamento de Projeto e Aditivos que possuem inclusão de novos itens.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Redução de mensagens de aviso ao atualizar sistema.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Correção ortográfica da sigla CPRB na composição do BDI.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2.2.8 - 12/08/2022</a:t>
          </a:r>
          <a:endParaRPr lang="pt-BR" sz="1100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  <a:endParaRPr lang="pt-BR">
            <a:solidFill>
              <a:srgbClr val="FF0000"/>
            </a:solidFill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Correção da impressão de localização de drenagem nas medições. Corrigido a apresentação de valores dos diâmetros e unidade de medida.</a:t>
          </a:r>
          <a:endParaRPr lang="pt-BR">
            <a:effectLst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2.2.7 - 03/08/2022</a:t>
          </a:r>
          <a:endParaRPr lang="pt-BR" sz="1100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  <a:endParaRPr lang="pt-BR">
            <a:solidFill>
              <a:srgbClr val="FF0000"/>
            </a:solidFill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i="0" u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Correção da referência para resgate do índice de reajuste no Resgate dos dados da medição no Orçamento do Aditivo.</a:t>
          </a:r>
        </a:p>
        <a:p>
          <a:endParaRPr lang="pt-BR" sz="1100" i="0" u="non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2.2.6 - 07/07/2022</a:t>
          </a:r>
          <a:endParaRPr lang="pt-BR" sz="1100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  <a:endParaRPr lang="pt-BR">
            <a:solidFill>
              <a:srgbClr val="FF0000"/>
            </a:solidFill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Correção na validação e na consistência de impressão do cronograma de Projeto.</a:t>
          </a:r>
          <a:endParaRPr lang="pt-BR">
            <a:effectLst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2.2.5 - 24/05/2022</a:t>
          </a:r>
          <a:endParaRPr lang="pt-BR" sz="1100">
            <a:effectLst/>
          </a:endParaRPr>
        </a:p>
        <a:p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    Correções</a:t>
          </a:r>
          <a:endParaRPr lang="pt-BR">
            <a:solidFill>
              <a:srgbClr val="FF0000"/>
            </a:solidFill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Correção da leitura de preços desonerados nas bases de dados, para SPB que não possui lançamento de projetos. Erro ocasionado em</a:t>
          </a:r>
        </a:p>
        <a:p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aditivos desonerados, sem registro de projetos no SPB.</a:t>
          </a:r>
        </a:p>
        <a:p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2.2.4 - 25/04/2022</a:t>
          </a: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Melhorias</a:t>
          </a:r>
          <a:endParaRPr lang="pt-BR">
            <a:solidFill>
              <a:srgbClr val="00B050"/>
            </a:solidFill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Aprimorada a inserção de itens referências de preço, através de pesquisa nas bases de dados.</a:t>
          </a:r>
        </a:p>
        <a:p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Ferramenta de atualização de planilha aprimorada.</a:t>
          </a:r>
          <a:endParaRPr lang="pt-BR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  <a:endParaRPr lang="pt-BR">
            <a:solidFill>
              <a:srgbClr val="FF0000"/>
            </a:solidFill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Correção das consistências de localização de obras em medições.</a:t>
          </a:r>
        </a:p>
        <a:p>
          <a:endParaRPr lang="pt-BR">
            <a:effectLst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2.2.3 - 11/04/2022</a:t>
          </a: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Melhorias</a:t>
          </a:r>
          <a:endParaRPr lang="pt-BR">
            <a:solidFill>
              <a:srgbClr val="00B050"/>
            </a:solidFill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Consistência de Bases de Dados Oficial BDMG</a:t>
          </a:r>
          <a:endParaRPr lang="pt-BR" sz="1100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  <a:endParaRPr lang="pt-BR">
            <a:solidFill>
              <a:srgbClr val="FF0000"/>
            </a:solidFill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Correção no resgate da Localização do Projeto na fase de Licitação.</a:t>
          </a:r>
        </a:p>
        <a:p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Correção de carregamento de informações dos valores, em casas decimais, dos valores do BDI.</a:t>
          </a:r>
        </a:p>
        <a:p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Correção do carregamento das informações do Nome do Responsável do Município e Responsável da Empresa, no formulário de dados da</a:t>
          </a:r>
        </a:p>
        <a:p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Medição.</a:t>
          </a:r>
        </a:p>
        <a:p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2.2.2 - 22/12/2021</a:t>
          </a:r>
          <a:endParaRPr lang="pt-BR" sz="1100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  <a:endParaRPr lang="pt-BR">
            <a:solidFill>
              <a:srgbClr val="FF0000"/>
            </a:solidFill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Correção de informações do regime previdenciário no formulário de aditivo.</a:t>
          </a:r>
          <a:endParaRPr lang="pt-BR">
            <a:effectLst/>
          </a:endParaRPr>
        </a:p>
        <a:p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Correção no resgate da localização da medição para aditivo.</a:t>
          </a:r>
          <a:b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Correção na validação da localização da medição.</a:t>
          </a:r>
        </a:p>
        <a:p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2.2.1 - 30/11/2021</a:t>
          </a: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  <a:endParaRPr lang="pt-BR">
            <a:solidFill>
              <a:srgbClr val="FF0000"/>
            </a:solidFill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Correção realizada na importação de cronogramas de aditivos, erro ocasionado por grandes itens zerados.</a:t>
          </a:r>
          <a:endParaRPr lang="pt-BR">
            <a:effectLst/>
          </a:endParaRPr>
        </a:p>
        <a:p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Correção na importação da localização das medições, quando é realizado a atualização de versão.</a:t>
          </a:r>
          <a:endParaRPr lang="pt-BR">
            <a:effectLst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2.2 - 25/10/2021</a:t>
          </a:r>
          <a:endParaRPr lang="pt-BR" sz="1100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Novas funcionalidades </a:t>
          </a: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  <a:endParaRPr lang="pt-BR">
            <a:solidFill>
              <a:srgbClr val="FF0000"/>
            </a:solidFill>
            <a:effectLst/>
          </a:endParaRPr>
        </a:p>
        <a:p>
          <a:pPr lv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Projeto</a:t>
          </a:r>
          <a:endParaRPr lang="pt-BR" sz="105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Memória de cálculo é mantida quando há uma nova importação de orçamento.</a:t>
          </a:r>
          <a:endParaRPr lang="pt-BR" sz="105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Implementada opção para escolher a impressora ao imprimir planilhas.</a:t>
          </a:r>
          <a:endParaRPr lang="pt-BR" sz="105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As impressões dos BDIs foram agrupadas.</a:t>
          </a:r>
          <a:endParaRPr lang="pt-BR" sz="105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As impressões das Cotações foram agrupadas.</a:t>
          </a:r>
          <a:endParaRPr lang="pt-BR" sz="105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Planilha de localização, para pavimentação, passa a ser calculada apenas por área em m².</a:t>
          </a:r>
          <a:endParaRPr lang="pt-BR" sz="105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pt-BR" sz="105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Licitação</a:t>
          </a:r>
          <a:endParaRPr lang="pt-BR" sz="105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Inclusão de informações para comparação do BDI licitado com o de projeto.</a:t>
          </a:r>
          <a:endParaRPr lang="pt-BR" sz="105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Inclusão de informações de data de assinatura do contrato e seu vencimento.</a:t>
          </a:r>
          <a:endParaRPr lang="pt-BR" sz="105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Seleção de Regime Previdenciário bloqueado. Segue o de projeto.</a:t>
          </a:r>
          <a:endParaRPr lang="pt-BR" sz="105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pt-BR" sz="105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Medição</a:t>
          </a:r>
          <a:endParaRPr lang="pt-BR" sz="105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Automatização da verificação do prazo de validade contrato.</a:t>
          </a:r>
          <a:endParaRPr lang="pt-BR" sz="105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Inclusão de diversas informações no formulário de dados de medição.</a:t>
          </a:r>
          <a:endParaRPr lang="pt-BR" sz="105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Inclusão de informações de data de validade do contrato e aditivos realizados no cabeçalho de impressão da planilha de medição.</a:t>
          </a:r>
          <a:endParaRPr lang="pt-BR" sz="105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pt-BR" sz="105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Aditivo</a:t>
          </a:r>
          <a:endParaRPr lang="pt-BR" sz="105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Cronograma – Alterado a forma de inserção de informações do cronograma. Para aditivos que contemple prazo e/ou adição e/ou supressão de quantitativos, a informação passa a ser informado por valor e não por peso.</a:t>
          </a:r>
          <a:endParaRPr lang="pt-BR" sz="105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Correção da importação do cálculo de reajuste de aditivo de medições.</a:t>
          </a:r>
          <a:endParaRPr lang="pt-BR" sz="105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Incluído na tipologia de aditivos o tipo outros.</a:t>
          </a:r>
          <a:endParaRPr lang="pt-BR" sz="105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pt-BR" sz="105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Ferramentas BDMG</a:t>
          </a:r>
          <a:endParaRPr lang="pt-BR" sz="105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cópia de dados gerais passa a copiar aditivos.</a:t>
          </a:r>
          <a:endParaRPr lang="pt-BR" sz="105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Implementado controle para data de vencimento contratual.</a:t>
          </a:r>
          <a:endParaRPr lang="pt-BR" sz="105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Implementação 3 camadas de proteção no SPB.</a:t>
          </a:r>
          <a:endParaRPr lang="pt-BR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2.1.14 - 01/07/2021</a:t>
          </a:r>
          <a:endParaRPr lang="pt-BR" sz="1100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  <a:endParaRPr lang="pt-BR">
            <a:solidFill>
              <a:srgbClr val="FF0000"/>
            </a:solidFill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Correção para exibição de texto dos tributos PIS e Confins para impressão no BDI.</a:t>
          </a:r>
        </a:p>
        <a:p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Desativado Índice de Retroação para cotações em projetos e aditivos.</a:t>
          </a:r>
          <a:endParaRPr lang="pt-BR">
            <a:effectLst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2.1.13 - 18/06/2021</a:t>
          </a:r>
          <a:endParaRPr lang="pt-BR" sz="1100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  <a:endParaRPr lang="pt-BR">
            <a:solidFill>
              <a:srgbClr val="FF0000"/>
            </a:solidFill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Alteração nas regras de cálculo do valor total com BDI na fase de Projeto.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2.1.12 - 25/05/2021</a:t>
          </a:r>
          <a:endParaRPr lang="pt-BR" sz="1100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  <a:endParaRPr lang="pt-BR">
            <a:solidFill>
              <a:srgbClr val="FF0000"/>
            </a:solidFill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Correção da impressão do quantitativo da Memória de Cálculo na fase de Projeto.</a:t>
          </a:r>
          <a:b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Erro ocasionado após impressão em PDF.</a:t>
          </a:r>
        </a:p>
        <a:p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Melhorias aplicadas a transposição de informações entre planilhas.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2.1.11 - 23/12/2020</a:t>
          </a:r>
          <a:endParaRPr lang="pt-BR" sz="1100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  <a:endParaRPr lang="pt-BR">
            <a:solidFill>
              <a:srgbClr val="FF0000"/>
            </a:solidFill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Correção da impressão em aditivos do tipo Adição e/ou Supressão de Quantitativos e Reajuste.</a:t>
          </a:r>
          <a:b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Erro ocasionado após validação dos dados na impressão.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2.1.10 - 14/12/2020</a:t>
          </a:r>
          <a:endParaRPr lang="pt-BR" sz="1100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Correção da impressão em aditivos do tipo Reajuste. Erro ocasionado após validação dos dados na impressão.</a:t>
          </a:r>
        </a:p>
        <a:p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2.1.9 - 02/10/2020</a:t>
          </a:r>
          <a:endParaRPr lang="pt-BR" sz="1100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  <a:endParaRPr lang="pt-BR">
            <a:solidFill>
              <a:srgbClr val="FF0000"/>
            </a:solidFill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Correção da planilha de cotações em aditivos. Erro ocasionado após aprovação do aditivo na tarefa de limpeza.</a:t>
          </a:r>
        </a:p>
        <a:p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2.1.8 - 10/09/2020</a:t>
          </a:r>
          <a:endParaRPr lang="pt-BR" sz="1100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  <a:endParaRPr lang="pt-BR">
            <a:solidFill>
              <a:srgbClr val="FF0000"/>
            </a:solidFill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Correção da planilha de localização de medições após ajustes realizados na versão 2.1.7 na aprovação de aditivos</a:t>
          </a:r>
          <a:endParaRPr lang="pt-BR">
            <a:effectLst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2.1.7 - 26/08/2020</a:t>
          </a:r>
          <a:endParaRPr lang="pt-BR" sz="1100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  <a:endParaRPr lang="pt-BR">
            <a:solidFill>
              <a:srgbClr val="FF0000"/>
            </a:solidFill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Correção na aprovação do aditivo.</a:t>
          </a:r>
        </a:p>
        <a:p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2.1.6 - 25/08/2020</a:t>
          </a:r>
          <a:endParaRPr lang="pt-BR" sz="1100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</a:p>
        <a:p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Correção na importação de novos itens na etapa de aditivo.</a:t>
          </a:r>
          <a:endParaRPr lang="pt-BR" b="0">
            <a:solidFill>
              <a:sysClr val="windowText" lastClr="000000"/>
            </a:solidFill>
            <a:effectLst/>
          </a:endParaRPr>
        </a:p>
        <a:p>
          <a:r>
            <a:rPr lang="pt-BR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         Correção na pesquisa de preços onerados e desonerados em relação ao BDI informado na licitação na etapa de aditivo.</a:t>
          </a:r>
        </a:p>
        <a:p>
          <a:r>
            <a:rPr lang="pt-BR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         Correção na impressão da memória de cálculo na etapa de aditivo.</a:t>
          </a:r>
          <a:endParaRPr lang="pt-BR" b="0">
            <a:solidFill>
              <a:sysClr val="windowText" lastClr="000000"/>
            </a:solidFill>
            <a:effectLst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2.1.5 - 18/08/2020</a:t>
          </a: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  <a:endParaRPr lang="pt-BR">
            <a:solidFill>
              <a:srgbClr val="FF0000"/>
            </a:solidFill>
            <a:effectLst/>
          </a:endParaRPr>
        </a:p>
        <a:p>
          <a:r>
            <a:rPr lang="pt-BR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Correção na impressão do orçamento do projeto. Consistência com o BDI corrigida.</a:t>
          </a:r>
          <a:endParaRPr lang="pt-BR">
            <a:effectLst/>
          </a:endParaRPr>
        </a:p>
        <a:p>
          <a:r>
            <a:rPr lang="pt-BR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2.1.4 - 17/08/2020</a:t>
          </a:r>
        </a:p>
        <a:p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    Correções</a:t>
          </a:r>
          <a:endParaRPr lang="pt-BR">
            <a:solidFill>
              <a:srgbClr val="FF0000"/>
            </a:solidFill>
            <a:effectLst/>
          </a:endParaRPr>
        </a:p>
        <a:p>
          <a:r>
            <a:rPr lang="pt-BR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Correção na validação de quantitativos na impressão de medições.</a:t>
          </a:r>
        </a:p>
        <a:p>
          <a:r>
            <a:rPr lang="pt-BR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Correção na importação do cronograma do aditivo. Problema dectado em grandes itens que são suprimidos sem nenhuma medição.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2.1.3 - 10/07/2020</a:t>
          </a: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  <a:endParaRPr lang="pt-BR">
            <a:solidFill>
              <a:srgbClr val="FF0000"/>
            </a:solidFill>
            <a:effectLst/>
          </a:endParaRPr>
        </a:p>
        <a:p>
          <a:r>
            <a:rPr lang="pt-BR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Correção de importação de orçamento no modo aditivo (BDI2).</a:t>
          </a:r>
          <a:b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pt-BR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Ajustes no layout da montagem dos novos itens adicionados no modo aditivo.</a:t>
          </a:r>
          <a:endParaRPr lang="pt-BR">
            <a:effectLst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2.1.2 - 07/07/2020</a:t>
          </a:r>
          <a:endParaRPr lang="pt-BR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  <a:endParaRPr lang="pt-BR">
            <a:solidFill>
              <a:srgbClr val="FF0000"/>
            </a:solidFill>
            <a:effectLst/>
          </a:endParaRPr>
        </a:p>
        <a:p>
          <a:r>
            <a:rPr lang="pt-BR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Correção Hierarquia de dados em todo o SPB. Níveis Ajustados</a:t>
          </a:r>
        </a:p>
        <a:p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indent="-171450" eaLnBrk="1" fontAlgn="auto" latinLnBrk="0" hangingPunct="1">
            <a:buFont typeface="Wingdings" panose="05000000000000000000" pitchFamily="2" charset="2"/>
            <a:buChar char="Ø"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2.1.1 - 03/07/2020</a:t>
          </a:r>
          <a:endParaRPr lang="pt-BR">
            <a:effectLst/>
          </a:endParaRPr>
        </a:p>
        <a:p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  <a:endParaRPr lang="pt-BR">
            <a:solidFill>
              <a:srgbClr val="FF0000"/>
            </a:solidFill>
            <a:effectLst/>
          </a:endParaRPr>
        </a:p>
        <a:p>
          <a:r>
            <a:rPr lang="pt-BR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Correção Hierarquia de dados em todo o SPB</a:t>
          </a:r>
          <a:endParaRPr lang="pt-BR" sz="1100" b="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indent="-171450" eaLnBrk="1" fontAlgn="auto" latinLnBrk="0" hangingPunct="1">
            <a:buFont typeface="Wingdings" panose="05000000000000000000" pitchFamily="2" charset="2"/>
            <a:buChar char="Ø"/>
          </a:pPr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indent="-171450" eaLnBrk="1" fontAlgn="auto" latinLnBrk="0" hangingPunct="1">
            <a:buFont typeface="Wingdings" panose="05000000000000000000" pitchFamily="2" charset="2"/>
            <a:buChar char="Ø"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2.1 - 01/07/2020</a:t>
          </a:r>
          <a:endParaRPr lang="pt-BR">
            <a:effectLst/>
          </a:endParaRPr>
        </a:p>
        <a:p>
          <a:r>
            <a:rPr lang="pt-BR" sz="1100" b="1" i="0" baseline="0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     Novas funcionalidades </a:t>
          </a: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 </a:t>
          </a:r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Correções</a:t>
          </a:r>
          <a:endParaRPr lang="pt-BR">
            <a:solidFill>
              <a:srgbClr val="FF0000"/>
            </a:solidFill>
            <a:effectLst/>
          </a:endParaRPr>
        </a:p>
        <a:p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Projeto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Somatório dos pesos por grande item no Cronograma.</a:t>
          </a:r>
          <a:endParaRPr lang="pt-BR">
            <a:effectLst/>
          </a:endParaRPr>
        </a:p>
        <a:p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Correção Hierarquia de grandes itens em Composições.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Correção Hierarquia de grandes itens em Orçamento.</a:t>
          </a:r>
          <a:endParaRPr lang="pt-BR">
            <a:effectLst/>
          </a:endParaRPr>
        </a:p>
        <a:p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Licitação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Somatório dos pesos por grande item no Cronograma.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Correção Hierarquia de grandes itens em Orçamento.</a:t>
          </a:r>
          <a:endParaRPr lang="pt-BR">
            <a:effectLst/>
          </a:endParaRPr>
        </a:p>
        <a:p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Medição</a:t>
          </a:r>
          <a:endParaRPr lang="pt-BR">
            <a:effectLst/>
          </a:endParaRPr>
        </a:p>
        <a:p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Cálculo Automático para medições que contemplem reajustes.</a:t>
          </a:r>
          <a:endParaRPr lang="pt-BR">
            <a:effectLst/>
          </a:endParaRPr>
        </a:p>
        <a:p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Aditivo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Reajuste implementado - Agora é possível realizar aditivos que contemplem reajuste.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Cálculo Automático para mais de 1 reajuste no orçamento.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Somatório dos pesos por grande item no Cronograma.</a:t>
          </a:r>
          <a:endParaRPr lang="pt-BR">
            <a:effectLst/>
          </a:endParaRPr>
        </a:p>
        <a:p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Correção Hierarquia de grandes itens em Composições.</a:t>
          </a:r>
        </a:p>
        <a:p>
          <a:endParaRPr lang="pt-BR" sz="1100" i="0" u="sng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indent="-171450" eaLnBrk="1" fontAlgn="auto" latinLnBrk="0" hangingPunct="1">
            <a:buFont typeface="Wingdings" panose="05000000000000000000" pitchFamily="2" charset="2"/>
            <a:buChar char="Ø"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2.0.1- 15/06/2020</a:t>
          </a:r>
          <a:endParaRPr lang="pt-BR" sz="1100">
            <a:effectLst/>
          </a:endParaRPr>
        </a:p>
        <a:p>
          <a:pPr eaLnBrk="1" fontAlgn="auto" latinLnBrk="0" hangingPunct="1"/>
          <a:r>
            <a:rPr lang="pt-BR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    Correções</a:t>
          </a:r>
          <a:endParaRPr lang="pt-BR">
            <a:solidFill>
              <a:srgbClr val="FF0000"/>
            </a:solidFill>
            <a:effectLst/>
          </a:endParaRPr>
        </a:p>
        <a:p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Medição</a:t>
          </a:r>
          <a:endParaRPr lang="pt-BR">
            <a:effectLst/>
          </a:endParaRPr>
        </a:p>
        <a:p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</a:t>
          </a:r>
          <a:r>
            <a:rPr lang="pt-BR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Medição</a:t>
          </a:r>
          <a:endParaRPr lang="pt-BR">
            <a:effectLst/>
          </a:endParaRPr>
        </a:p>
        <a:p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Correção no cálculo de quantitativo máximo a ser infomado.</a:t>
          </a:r>
          <a:endParaRPr lang="pt-BR">
            <a:effectLst/>
          </a:endParaRPr>
        </a:p>
        <a:p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</a:t>
          </a:r>
          <a:r>
            <a:rPr lang="pt-BR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Aprovar Medição</a:t>
          </a:r>
          <a:endParaRPr lang="pt-BR">
            <a:effectLst/>
          </a:endParaRPr>
        </a:p>
        <a:p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Correção na validação da localização para aprovar uma medição.</a:t>
          </a:r>
          <a:endParaRPr lang="pt-BR">
            <a:effectLst/>
          </a:endParaRPr>
        </a:p>
        <a:p>
          <a:endParaRPr lang="pt-BR" sz="1100" b="1" baseline="0"/>
        </a:p>
        <a:p>
          <a:pPr marL="171450" indent="-171450">
            <a:buFont typeface="Wingdings" panose="05000000000000000000" pitchFamily="2" charset="2"/>
            <a:buChar char="Ø"/>
          </a:pPr>
          <a:r>
            <a:rPr lang="pt-BR" sz="110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Versão 2.0 - 01/06/2020</a:t>
          </a:r>
          <a:endParaRPr lang="pt-BR" sz="1100">
            <a:effectLst/>
          </a:endParaRPr>
        </a:p>
        <a:p>
          <a:r>
            <a:rPr lang="pt-BR" sz="1100" b="1" i="0" baseline="0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     Novas funcionalidades</a:t>
          </a:r>
          <a:endParaRPr lang="pt-BR">
            <a:solidFill>
              <a:srgbClr val="0000FF"/>
            </a:solidFill>
            <a:effectLst/>
          </a:endParaRPr>
        </a:p>
        <a:p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Aditivo</a:t>
          </a:r>
          <a:endParaRPr lang="pt-BR">
            <a:effectLst/>
          </a:endParaRPr>
        </a:p>
        <a:p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Dados do Aditivo</a:t>
          </a:r>
          <a:endParaRPr lang="pt-BR">
            <a:effectLst/>
          </a:endParaRPr>
        </a:p>
        <a:p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Cotações </a:t>
          </a:r>
          <a:endParaRPr lang="pt-BR">
            <a:effectLst/>
          </a:endParaRPr>
        </a:p>
        <a:p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Composições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Orçamento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Memória de Cálculo</a:t>
          </a:r>
          <a:endParaRPr lang="pt-BR">
            <a:effectLst/>
          </a:endParaRPr>
        </a:p>
        <a:p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Cronograma</a:t>
          </a:r>
          <a:endParaRPr lang="pt-BR">
            <a:effectLst/>
          </a:endParaRPr>
        </a:p>
        <a:p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Localização</a:t>
          </a:r>
          <a:endParaRPr lang="pt-BR">
            <a:effectLst/>
          </a:endParaRPr>
        </a:p>
        <a:p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Impressão do Aditivo</a:t>
          </a:r>
          <a:endParaRPr lang="pt-BR">
            <a:effectLst/>
          </a:endParaRPr>
        </a:p>
        <a:p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Obs.: O reajuste de aditivos não é contemplado nesta versão.</a:t>
          </a:r>
          <a:endParaRPr lang="pt-BR">
            <a:effectLst/>
          </a:endParaRP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35</xdr:col>
      <xdr:colOff>3900</xdr:colOff>
      <xdr:row>2</xdr:row>
      <xdr:rowOff>169500</xdr:rowOff>
    </xdr:to>
    <xdr:sp macro="" textlink="">
      <xdr:nvSpPr>
        <xdr:cNvPr id="4" name="Retângulo 3">
          <a:extLst>
            <a:ext uri="{FF2B5EF4-FFF2-40B4-BE49-F238E27FC236}">
              <a16:creationId xmlns:a16="http://schemas.microsoft.com/office/drawing/2014/main" xmlns="" id="{0BCEDAF3-1EFB-45FB-92A9-126340D7588A}"/>
            </a:ext>
          </a:extLst>
        </xdr:cNvPr>
        <xdr:cNvSpPr/>
      </xdr:nvSpPr>
      <xdr:spPr>
        <a:xfrm>
          <a:off x="114300" y="114300"/>
          <a:ext cx="8424000" cy="360000"/>
        </a:xfrm>
        <a:prstGeom prst="rect">
          <a:avLst/>
        </a:prstGeom>
        <a:solidFill>
          <a:srgbClr val="C00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200" b="1">
              <a:solidFill>
                <a:schemeClr val="bg1"/>
              </a:solidFill>
            </a:rPr>
            <a:t>SPB - SISTEMA DE PLANILHAS BDMG - V2.3.7</a:t>
          </a:r>
        </a:p>
      </xdr:txBody>
    </xdr:sp>
    <xdr:clientData/>
  </xdr:twoCellAnchor>
  <xdr:twoCellAnchor editAs="absolute">
    <xdr:from>
      <xdr:col>26</xdr:col>
      <xdr:colOff>19050</xdr:colOff>
      <xdr:row>4</xdr:row>
      <xdr:rowOff>57150</xdr:rowOff>
    </xdr:from>
    <xdr:to>
      <xdr:col>34</xdr:col>
      <xdr:colOff>122400</xdr:colOff>
      <xdr:row>5</xdr:row>
      <xdr:rowOff>118650</xdr:rowOff>
    </xdr:to>
    <xdr:grpSp>
      <xdr:nvGrpSpPr>
        <xdr:cNvPr id="5" name="Agrupar 18">
          <a:extLst>
            <a:ext uri="{FF2B5EF4-FFF2-40B4-BE49-F238E27FC236}">
              <a16:creationId xmlns:a16="http://schemas.microsoft.com/office/drawing/2014/main" xmlns="" id="{675B4932-3291-4ED9-8BE2-66F4891B6430}"/>
            </a:ext>
          </a:extLst>
        </xdr:cNvPr>
        <xdr:cNvGrpSpPr/>
      </xdr:nvGrpSpPr>
      <xdr:grpSpPr>
        <a:xfrm>
          <a:off x="6320790" y="710565"/>
          <a:ext cx="2090265" cy="248190"/>
          <a:chOff x="106950" y="876300"/>
          <a:chExt cx="2408400" cy="252000"/>
        </a:xfrm>
      </xdr:grpSpPr>
      <xdr:sp macro="[0]!RetornarInfo" textlink="">
        <xdr:nvSpPr>
          <xdr:cNvPr id="6" name="Retângulo de cantos arredondados 65">
            <a:extLst>
              <a:ext uri="{FF2B5EF4-FFF2-40B4-BE49-F238E27FC236}">
                <a16:creationId xmlns:a16="http://schemas.microsoft.com/office/drawing/2014/main" xmlns="" id="{286AC9D3-0DC2-41D9-8BCE-856846F83CDE}"/>
              </a:ext>
            </a:extLst>
          </xdr:cNvPr>
          <xdr:cNvSpPr/>
        </xdr:nvSpPr>
        <xdr:spPr>
          <a:xfrm>
            <a:off x="106950" y="876300"/>
            <a:ext cx="2408400" cy="252000"/>
          </a:xfrm>
          <a:prstGeom prst="roundRect">
            <a:avLst/>
          </a:prstGeom>
          <a:solidFill>
            <a:srgbClr val="FF0000"/>
          </a:solidFill>
          <a:ln w="9525">
            <a:solidFill>
              <a:schemeClr val="bg1"/>
            </a:solidFill>
          </a:ln>
          <a:scene3d>
            <a:camera prst="orthographicFront"/>
            <a:lightRig rig="threePt" dir="t"/>
          </a:scene3d>
          <a:sp3d>
            <a:bevelT w="38100" h="25400"/>
            <a:bevelB w="38100" h="254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1200" b="1">
                <a:ln>
                  <a:noFill/>
                </a:ln>
                <a:solidFill>
                  <a:schemeClr val="bg1"/>
                </a:solidFill>
              </a:rPr>
              <a:t>MENU INICIAL </a:t>
            </a:r>
          </a:p>
        </xdr:txBody>
      </xdr:sp>
      <xdr:sp macro="" textlink="">
        <xdr:nvSpPr>
          <xdr:cNvPr id="7" name="Seta para a esquerda 66">
            <a:extLst>
              <a:ext uri="{FF2B5EF4-FFF2-40B4-BE49-F238E27FC236}">
                <a16:creationId xmlns:a16="http://schemas.microsoft.com/office/drawing/2014/main" xmlns="" id="{5DB08830-C279-45DD-9728-E8EA48C2E4CF}"/>
              </a:ext>
            </a:extLst>
          </xdr:cNvPr>
          <xdr:cNvSpPr/>
        </xdr:nvSpPr>
        <xdr:spPr>
          <a:xfrm>
            <a:off x="169633" y="914400"/>
            <a:ext cx="218945" cy="180000"/>
          </a:xfrm>
          <a:prstGeom prst="leftArrow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pt-BR" sz="1100">
              <a:ln>
                <a:solidFill>
                  <a:schemeClr val="bg1"/>
                </a:solidFill>
              </a:ln>
            </a:endParaRPr>
          </a:p>
        </xdr:txBody>
      </xdr:sp>
    </xdr:grp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1</xdr:row>
      <xdr:rowOff>38100</xdr:rowOff>
    </xdr:from>
    <xdr:ext cx="1774419" cy="720000"/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2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161925"/>
          <a:ext cx="1774419" cy="720000"/>
        </a:xfrm>
        <a:prstGeom prst="rect">
          <a:avLst/>
        </a:prstGeom>
      </xdr:spPr>
    </xdr:pic>
    <xdr:clientData/>
  </xdr:oneCellAnchor>
  <xdr:oneCellAnchor>
    <xdr:from>
      <xdr:col>55</xdr:col>
      <xdr:colOff>38100</xdr:colOff>
      <xdr:row>1</xdr:row>
      <xdr:rowOff>38100</xdr:rowOff>
    </xdr:from>
    <xdr:ext cx="1774419" cy="720000"/>
    <xdr:pic>
      <xdr:nvPicPr>
        <xdr:cNvPr id="4" name="Imagem 3">
          <a:extLst>
            <a:ext uri="{FF2B5EF4-FFF2-40B4-BE49-F238E27FC236}">
              <a16:creationId xmlns:a16="http://schemas.microsoft.com/office/drawing/2014/main" xmlns="" id="{00000000-0008-0000-2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635150" y="161925"/>
          <a:ext cx="1774419" cy="720000"/>
        </a:xfrm>
        <a:prstGeom prst="rect">
          <a:avLst/>
        </a:prstGeom>
      </xdr:spPr>
    </xdr:pic>
    <xdr:clientData/>
  </xdr:oneCellAnchor>
  <xdr:oneCellAnchor>
    <xdr:from>
      <xdr:col>37</xdr:col>
      <xdr:colOff>38100</xdr:colOff>
      <xdr:row>1</xdr:row>
      <xdr:rowOff>38100</xdr:rowOff>
    </xdr:from>
    <xdr:ext cx="1774419" cy="720000"/>
    <xdr:pic>
      <xdr:nvPicPr>
        <xdr:cNvPr id="5" name="Imagem 4">
          <a:extLst>
            <a:ext uri="{FF2B5EF4-FFF2-40B4-BE49-F238E27FC236}">
              <a16:creationId xmlns:a16="http://schemas.microsoft.com/office/drawing/2014/main" xmlns="" id="{00000000-0008-0000-2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47250" y="161925"/>
          <a:ext cx="1774419" cy="720000"/>
        </a:xfrm>
        <a:prstGeom prst="rect">
          <a:avLst/>
        </a:prstGeom>
      </xdr:spPr>
    </xdr:pic>
    <xdr:clientData/>
  </xdr:oneCellAnchor>
  <xdr:oneCellAnchor>
    <xdr:from>
      <xdr:col>91</xdr:col>
      <xdr:colOff>38100</xdr:colOff>
      <xdr:row>1</xdr:row>
      <xdr:rowOff>38100</xdr:rowOff>
    </xdr:from>
    <xdr:ext cx="1774419" cy="720000"/>
    <xdr:pic>
      <xdr:nvPicPr>
        <xdr:cNvPr id="6" name="Imagem 5">
          <a:extLst>
            <a:ext uri="{FF2B5EF4-FFF2-40B4-BE49-F238E27FC236}">
              <a16:creationId xmlns:a16="http://schemas.microsoft.com/office/drawing/2014/main" xmlns="" id="{00000000-0008-0000-27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610950" y="161925"/>
          <a:ext cx="1774419" cy="720000"/>
        </a:xfrm>
        <a:prstGeom prst="rect">
          <a:avLst/>
        </a:prstGeom>
      </xdr:spPr>
    </xdr:pic>
    <xdr:clientData/>
  </xdr:oneCellAnchor>
  <xdr:oneCellAnchor>
    <xdr:from>
      <xdr:col>73</xdr:col>
      <xdr:colOff>38100</xdr:colOff>
      <xdr:row>1</xdr:row>
      <xdr:rowOff>38100</xdr:rowOff>
    </xdr:from>
    <xdr:ext cx="1774419" cy="720000"/>
    <xdr:pic>
      <xdr:nvPicPr>
        <xdr:cNvPr id="7" name="Imagem 6">
          <a:extLst>
            <a:ext uri="{FF2B5EF4-FFF2-40B4-BE49-F238E27FC236}">
              <a16:creationId xmlns:a16="http://schemas.microsoft.com/office/drawing/2014/main" xmlns="" id="{00000000-0008-0000-27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123050" y="161925"/>
          <a:ext cx="1774419" cy="720000"/>
        </a:xfrm>
        <a:prstGeom prst="rect">
          <a:avLst/>
        </a:prstGeom>
      </xdr:spPr>
    </xdr:pic>
    <xdr:clientData/>
  </xdr:oneCellAnchor>
  <xdr:oneCellAnchor>
    <xdr:from>
      <xdr:col>127</xdr:col>
      <xdr:colOff>38100</xdr:colOff>
      <xdr:row>1</xdr:row>
      <xdr:rowOff>38100</xdr:rowOff>
    </xdr:from>
    <xdr:ext cx="1774419" cy="720000"/>
    <xdr:pic>
      <xdr:nvPicPr>
        <xdr:cNvPr id="8" name="Imagem 7">
          <a:extLst>
            <a:ext uri="{FF2B5EF4-FFF2-40B4-BE49-F238E27FC236}">
              <a16:creationId xmlns:a16="http://schemas.microsoft.com/office/drawing/2014/main" xmlns="" id="{00000000-0008-0000-27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2586750" y="161925"/>
          <a:ext cx="1774419" cy="720000"/>
        </a:xfrm>
        <a:prstGeom prst="rect">
          <a:avLst/>
        </a:prstGeom>
      </xdr:spPr>
    </xdr:pic>
    <xdr:clientData/>
  </xdr:oneCellAnchor>
  <xdr:oneCellAnchor>
    <xdr:from>
      <xdr:col>109</xdr:col>
      <xdr:colOff>38100</xdr:colOff>
      <xdr:row>1</xdr:row>
      <xdr:rowOff>38100</xdr:rowOff>
    </xdr:from>
    <xdr:ext cx="1774419" cy="720000"/>
    <xdr:pic>
      <xdr:nvPicPr>
        <xdr:cNvPr id="9" name="Imagem 8">
          <a:extLst>
            <a:ext uri="{FF2B5EF4-FFF2-40B4-BE49-F238E27FC236}">
              <a16:creationId xmlns:a16="http://schemas.microsoft.com/office/drawing/2014/main" xmlns="" id="{00000000-0008-0000-27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098850" y="161925"/>
          <a:ext cx="1774419" cy="720000"/>
        </a:xfrm>
        <a:prstGeom prst="rect">
          <a:avLst/>
        </a:prstGeom>
      </xdr:spPr>
    </xdr:pic>
    <xdr:clientData/>
  </xdr:oneCellAnchor>
  <xdr:oneCellAnchor>
    <xdr:from>
      <xdr:col>163</xdr:col>
      <xdr:colOff>38100</xdr:colOff>
      <xdr:row>1</xdr:row>
      <xdr:rowOff>38100</xdr:rowOff>
    </xdr:from>
    <xdr:ext cx="1774419" cy="720000"/>
    <xdr:pic>
      <xdr:nvPicPr>
        <xdr:cNvPr id="10" name="Imagem 9">
          <a:extLst>
            <a:ext uri="{FF2B5EF4-FFF2-40B4-BE49-F238E27FC236}">
              <a16:creationId xmlns:a16="http://schemas.microsoft.com/office/drawing/2014/main" xmlns="" id="{00000000-0008-0000-27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7562550" y="161925"/>
          <a:ext cx="1774419" cy="720000"/>
        </a:xfrm>
        <a:prstGeom prst="rect">
          <a:avLst/>
        </a:prstGeom>
      </xdr:spPr>
    </xdr:pic>
    <xdr:clientData/>
  </xdr:oneCellAnchor>
  <xdr:oneCellAnchor>
    <xdr:from>
      <xdr:col>145</xdr:col>
      <xdr:colOff>38100</xdr:colOff>
      <xdr:row>1</xdr:row>
      <xdr:rowOff>38100</xdr:rowOff>
    </xdr:from>
    <xdr:ext cx="1774419" cy="720000"/>
    <xdr:pic>
      <xdr:nvPicPr>
        <xdr:cNvPr id="11" name="Imagem 10">
          <a:extLst>
            <a:ext uri="{FF2B5EF4-FFF2-40B4-BE49-F238E27FC236}">
              <a16:creationId xmlns:a16="http://schemas.microsoft.com/office/drawing/2014/main" xmlns="" id="{00000000-0008-0000-27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074650" y="161925"/>
          <a:ext cx="1774419" cy="720000"/>
        </a:xfrm>
        <a:prstGeom prst="rect">
          <a:avLst/>
        </a:prstGeom>
      </xdr:spPr>
    </xdr:pic>
    <xdr:clientData/>
  </xdr:oneCellAnchor>
  <xdr:oneCellAnchor>
    <xdr:from>
      <xdr:col>19</xdr:col>
      <xdr:colOff>38100</xdr:colOff>
      <xdr:row>1</xdr:row>
      <xdr:rowOff>38100</xdr:rowOff>
    </xdr:from>
    <xdr:ext cx="1774419" cy="720000"/>
    <xdr:pic>
      <xdr:nvPicPr>
        <xdr:cNvPr id="12" name="Imagem 11">
          <a:extLst>
            <a:ext uri="{FF2B5EF4-FFF2-40B4-BE49-F238E27FC236}">
              <a16:creationId xmlns:a16="http://schemas.microsoft.com/office/drawing/2014/main" xmlns="" id="{00000000-0008-0000-27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659350" y="161925"/>
          <a:ext cx="1774419" cy="720000"/>
        </a:xfrm>
        <a:prstGeom prst="rect">
          <a:avLst/>
        </a:prstGeom>
      </xdr:spPr>
    </xdr:pic>
    <xdr:clientData/>
  </xdr:one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38100</xdr:rowOff>
    </xdr:from>
    <xdr:to>
      <xdr:col>3</xdr:col>
      <xdr:colOff>12294</xdr:colOff>
      <xdr:row>2</xdr:row>
      <xdr:rowOff>186600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2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161925"/>
          <a:ext cx="1774419" cy="720000"/>
        </a:xfrm>
        <a:prstGeom prst="rect">
          <a:avLst/>
        </a:prstGeom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38100</xdr:rowOff>
    </xdr:from>
    <xdr:to>
      <xdr:col>3</xdr:col>
      <xdr:colOff>12294</xdr:colOff>
      <xdr:row>2</xdr:row>
      <xdr:rowOff>186600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2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161925"/>
          <a:ext cx="1545819" cy="720000"/>
        </a:xfrm>
        <a:prstGeom prst="rect">
          <a:avLst/>
        </a:prstGeom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38100</xdr:rowOff>
    </xdr:from>
    <xdr:to>
      <xdr:col>2</xdr:col>
      <xdr:colOff>1298169</xdr:colOff>
      <xdr:row>2</xdr:row>
      <xdr:rowOff>186600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2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161925"/>
          <a:ext cx="1774419" cy="720000"/>
        </a:xfrm>
        <a:prstGeom prst="rect">
          <a:avLst/>
        </a:prstGeom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38100</xdr:rowOff>
    </xdr:from>
    <xdr:to>
      <xdr:col>2</xdr:col>
      <xdr:colOff>1298169</xdr:colOff>
      <xdr:row>2</xdr:row>
      <xdr:rowOff>186600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2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161925"/>
          <a:ext cx="1707744" cy="720000"/>
        </a:xfrm>
        <a:prstGeom prst="rect">
          <a:avLst/>
        </a:prstGeom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38100</xdr:rowOff>
    </xdr:from>
    <xdr:to>
      <xdr:col>2</xdr:col>
      <xdr:colOff>1298169</xdr:colOff>
      <xdr:row>2</xdr:row>
      <xdr:rowOff>186600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xmlns="" id="{00000000-0008-0000-2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161925"/>
          <a:ext cx="1774419" cy="720000"/>
        </a:xfrm>
        <a:prstGeom prst="rect">
          <a:avLst/>
        </a:prstGeom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38100</xdr:rowOff>
    </xdr:from>
    <xdr:to>
      <xdr:col>2</xdr:col>
      <xdr:colOff>1298169</xdr:colOff>
      <xdr:row>2</xdr:row>
      <xdr:rowOff>186600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2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161925"/>
          <a:ext cx="1774419" cy="720000"/>
        </a:xfrm>
        <a:prstGeom prst="rect">
          <a:avLst/>
        </a:prstGeom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38100</xdr:rowOff>
    </xdr:from>
    <xdr:to>
      <xdr:col>2</xdr:col>
      <xdr:colOff>1298169</xdr:colOff>
      <xdr:row>2</xdr:row>
      <xdr:rowOff>186600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2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161925"/>
          <a:ext cx="1774419" cy="720000"/>
        </a:xfrm>
        <a:prstGeom prst="rect">
          <a:avLst/>
        </a:prstGeom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38100</xdr:rowOff>
    </xdr:from>
    <xdr:to>
      <xdr:col>2</xdr:col>
      <xdr:colOff>1298169</xdr:colOff>
      <xdr:row>2</xdr:row>
      <xdr:rowOff>186600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2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161925"/>
          <a:ext cx="1774419" cy="720000"/>
        </a:xfrm>
        <a:prstGeom prst="rect">
          <a:avLst/>
        </a:prstGeom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38100</xdr:rowOff>
    </xdr:from>
    <xdr:to>
      <xdr:col>3</xdr:col>
      <xdr:colOff>12294</xdr:colOff>
      <xdr:row>2</xdr:row>
      <xdr:rowOff>186600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00000000-0008-0000-3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161925"/>
          <a:ext cx="1774419" cy="720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28575</xdr:colOff>
      <xdr:row>1</xdr:row>
      <xdr:rowOff>0</xdr:rowOff>
    </xdr:from>
    <xdr:to>
      <xdr:col>17</xdr:col>
      <xdr:colOff>9525</xdr:colOff>
      <xdr:row>3</xdr:row>
      <xdr:rowOff>190499</xdr:rowOff>
    </xdr:to>
    <xdr:sp macro="[0]!Atualizar_InfGerais" textlink="">
      <xdr:nvSpPr>
        <xdr:cNvPr id="41" name="Retângulo 40">
          <a:extLst>
            <a:ext uri="{FF2B5EF4-FFF2-40B4-BE49-F238E27FC236}">
              <a16:creationId xmlns:a16="http://schemas.microsoft.com/office/drawing/2014/main" xmlns="" id="{00000000-0008-0000-0300-000029000000}"/>
            </a:ext>
          </a:extLst>
        </xdr:cNvPr>
        <xdr:cNvSpPr/>
      </xdr:nvSpPr>
      <xdr:spPr>
        <a:xfrm>
          <a:off x="8191500" y="114300"/>
          <a:ext cx="838200" cy="571499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pt-BR" sz="1100" b="1"/>
        </a:p>
        <a:p>
          <a:pPr algn="ctr"/>
          <a:r>
            <a:rPr lang="pt-BR" sz="1100" b="1"/>
            <a:t>Editar</a:t>
          </a:r>
        </a:p>
      </xdr:txBody>
    </xdr:sp>
    <xdr:clientData/>
  </xdr:twoCellAnchor>
  <xdr:twoCellAnchor editAs="absolute">
    <xdr:from>
      <xdr:col>1</xdr:col>
      <xdr:colOff>12111</xdr:colOff>
      <xdr:row>1</xdr:row>
      <xdr:rowOff>19050</xdr:rowOff>
    </xdr:from>
    <xdr:to>
      <xdr:col>8</xdr:col>
      <xdr:colOff>191886</xdr:colOff>
      <xdr:row>4</xdr:row>
      <xdr:rowOff>64668</xdr:rowOff>
    </xdr:to>
    <xdr:pic>
      <xdr:nvPicPr>
        <xdr:cNvPr id="34" name="Imagem 33">
          <a:extLst>
            <a:ext uri="{FF2B5EF4-FFF2-40B4-BE49-F238E27FC236}">
              <a16:creationId xmlns:a16="http://schemas.microsoft.com/office/drawing/2014/main" xmlns="" id="{00000000-0008-0000-0300-00002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135936" y="133350"/>
          <a:ext cx="1980000" cy="617118"/>
        </a:xfrm>
        <a:prstGeom prst="rect">
          <a:avLst/>
        </a:prstGeom>
      </xdr:spPr>
    </xdr:pic>
    <xdr:clientData/>
  </xdr:twoCellAnchor>
  <xdr:twoCellAnchor editAs="absolute">
    <xdr:from>
      <xdr:col>0</xdr:col>
      <xdr:colOff>114300</xdr:colOff>
      <xdr:row>5</xdr:row>
      <xdr:rowOff>0</xdr:rowOff>
    </xdr:from>
    <xdr:to>
      <xdr:col>9</xdr:col>
      <xdr:colOff>17625</xdr:colOff>
      <xdr:row>6</xdr:row>
      <xdr:rowOff>61500</xdr:rowOff>
    </xdr:to>
    <xdr:grpSp>
      <xdr:nvGrpSpPr>
        <xdr:cNvPr id="36" name="Agrupar 35">
          <a:extLst>
            <a:ext uri="{FF2B5EF4-FFF2-40B4-BE49-F238E27FC236}">
              <a16:creationId xmlns:a16="http://schemas.microsoft.com/office/drawing/2014/main" xmlns="" id="{00000000-0008-0000-0300-000024000000}"/>
            </a:ext>
          </a:extLst>
        </xdr:cNvPr>
        <xdr:cNvGrpSpPr/>
      </xdr:nvGrpSpPr>
      <xdr:grpSpPr>
        <a:xfrm>
          <a:off x="114300" y="838200"/>
          <a:ext cx="2174085" cy="238665"/>
          <a:chOff x="106950" y="876300"/>
          <a:chExt cx="2408400" cy="252000"/>
        </a:xfrm>
      </xdr:grpSpPr>
      <xdr:sp macro="" textlink="">
        <xdr:nvSpPr>
          <xdr:cNvPr id="66" name="Retângulo de cantos arredondados 65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xmlns="" id="{00000000-0008-0000-0300-000042000000}"/>
              </a:ext>
            </a:extLst>
          </xdr:cNvPr>
          <xdr:cNvSpPr/>
        </xdr:nvSpPr>
        <xdr:spPr>
          <a:xfrm>
            <a:off x="106950" y="876300"/>
            <a:ext cx="2408400" cy="252000"/>
          </a:xfrm>
          <a:prstGeom prst="roundRect">
            <a:avLst/>
          </a:prstGeom>
          <a:solidFill>
            <a:srgbClr val="FF0000"/>
          </a:solidFill>
          <a:ln w="9525">
            <a:solidFill>
              <a:schemeClr val="bg1"/>
            </a:solidFill>
          </a:ln>
          <a:scene3d>
            <a:camera prst="orthographicFront"/>
            <a:lightRig rig="threePt" dir="t"/>
          </a:scene3d>
          <a:sp3d>
            <a:bevelT w="38100" h="25400"/>
            <a:bevelB w="38100" h="254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1200" b="1">
                <a:ln>
                  <a:noFill/>
                </a:ln>
                <a:solidFill>
                  <a:schemeClr val="bg1"/>
                </a:solidFill>
              </a:rPr>
              <a:t>MENU INICIAL </a:t>
            </a:r>
          </a:p>
        </xdr:txBody>
      </xdr:sp>
      <xdr:sp macro="" textlink="">
        <xdr:nvSpPr>
          <xdr:cNvPr id="67" name="Seta para a esquerda 66">
            <a:extLst>
              <a:ext uri="{FF2B5EF4-FFF2-40B4-BE49-F238E27FC236}">
                <a16:creationId xmlns:a16="http://schemas.microsoft.com/office/drawing/2014/main" xmlns="" id="{00000000-0008-0000-0300-000043000000}"/>
              </a:ext>
            </a:extLst>
          </xdr:cNvPr>
          <xdr:cNvSpPr/>
        </xdr:nvSpPr>
        <xdr:spPr>
          <a:xfrm>
            <a:off x="169633" y="914400"/>
            <a:ext cx="218945" cy="180000"/>
          </a:xfrm>
          <a:prstGeom prst="leftArrow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pt-BR" sz="1100">
              <a:ln>
                <a:solidFill>
                  <a:schemeClr val="bg1"/>
                </a:solidFill>
              </a:ln>
            </a:endParaRPr>
          </a:p>
        </xdr:txBody>
      </xdr:sp>
    </xdr:grpSp>
    <xdr:clientData/>
  </xdr:twoCellAnchor>
  <xdr:twoCellAnchor editAs="absolute">
    <xdr:from>
      <xdr:col>1</xdr:col>
      <xdr:colOff>9525</xdr:colOff>
      <xdr:row>7</xdr:row>
      <xdr:rowOff>0</xdr:rowOff>
    </xdr:from>
    <xdr:to>
      <xdr:col>9</xdr:col>
      <xdr:colOff>17125</xdr:colOff>
      <xdr:row>8</xdr:row>
      <xdr:rowOff>97500</xdr:rowOff>
    </xdr:to>
    <xdr:sp macro="" textlink="">
      <xdr:nvSpPr>
        <xdr:cNvPr id="68" name="Retângulo 67">
          <a:extLst>
            <a:ext uri="{FF2B5EF4-FFF2-40B4-BE49-F238E27FC236}">
              <a16:creationId xmlns:a16="http://schemas.microsoft.com/office/drawing/2014/main" xmlns="" id="{00000000-0008-0000-0300-000044000000}"/>
            </a:ext>
          </a:extLst>
        </xdr:cNvPr>
        <xdr:cNvSpPr/>
      </xdr:nvSpPr>
      <xdr:spPr>
        <a:xfrm>
          <a:off x="133350" y="125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1. PROJETO</a:t>
          </a:r>
        </a:p>
      </xdr:txBody>
    </xdr:sp>
    <xdr:clientData/>
  </xdr:twoCellAnchor>
  <xdr:twoCellAnchor editAs="absolute">
    <xdr:from>
      <xdr:col>1</xdr:col>
      <xdr:colOff>9525</xdr:colOff>
      <xdr:row>9</xdr:row>
      <xdr:rowOff>0</xdr:rowOff>
    </xdr:from>
    <xdr:to>
      <xdr:col>9</xdr:col>
      <xdr:colOff>17126</xdr:colOff>
      <xdr:row>10</xdr:row>
      <xdr:rowOff>61500</xdr:rowOff>
    </xdr:to>
    <xdr:sp macro="" textlink="">
      <xdr:nvSpPr>
        <xdr:cNvPr id="6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45000000}"/>
            </a:ext>
          </a:extLst>
        </xdr:cNvPr>
        <xdr:cNvSpPr/>
      </xdr:nvSpPr>
      <xdr:spPr>
        <a:xfrm>
          <a:off x="133350" y="1638300"/>
          <a:ext cx="2065001" cy="252000"/>
        </a:xfrm>
        <a:prstGeom prst="roundRect">
          <a:avLst/>
        </a:prstGeom>
        <a:solidFill>
          <a:srgbClr val="0000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1.1</a:t>
          </a:r>
          <a:r>
            <a:rPr lang="pt-BR" sz="900" b="1" baseline="0">
              <a:ln>
                <a:noFill/>
              </a:ln>
              <a:solidFill>
                <a:schemeClr val="bg1"/>
              </a:solidFill>
            </a:rPr>
            <a:t> </a:t>
          </a:r>
          <a:r>
            <a:rPr lang="pt-BR" sz="900" b="1">
              <a:ln>
                <a:noFill/>
              </a:ln>
              <a:solidFill>
                <a:schemeClr val="bg1"/>
              </a:solidFill>
            </a:rPr>
            <a:t>DADOS</a:t>
          </a:r>
          <a:r>
            <a:rPr lang="pt-BR" sz="900" b="1" baseline="0">
              <a:ln>
                <a:noFill/>
              </a:ln>
              <a:solidFill>
                <a:schemeClr val="bg1"/>
              </a:solidFill>
            </a:rPr>
            <a:t> DO PROJETO</a:t>
          </a:r>
          <a:endParaRPr lang="pt-BR" sz="900" b="1">
            <a:ln>
              <a:noFill/>
            </a:ln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11</xdr:row>
      <xdr:rowOff>0</xdr:rowOff>
    </xdr:from>
    <xdr:to>
      <xdr:col>9</xdr:col>
      <xdr:colOff>17126</xdr:colOff>
      <xdr:row>12</xdr:row>
      <xdr:rowOff>61500</xdr:rowOff>
    </xdr:to>
    <xdr:sp macro="" textlink="">
      <xdr:nvSpPr>
        <xdr:cNvPr id="70" name="Retângulo de cantos arredondados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300-000046000000}"/>
            </a:ext>
          </a:extLst>
        </xdr:cNvPr>
        <xdr:cNvSpPr/>
      </xdr:nvSpPr>
      <xdr:spPr>
        <a:xfrm>
          <a:off x="133350" y="201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1.2. BDI</a:t>
          </a:r>
        </a:p>
      </xdr:txBody>
    </xdr:sp>
    <xdr:clientData/>
  </xdr:twoCellAnchor>
  <xdr:twoCellAnchor editAs="absolute">
    <xdr:from>
      <xdr:col>1</xdr:col>
      <xdr:colOff>9525</xdr:colOff>
      <xdr:row>13</xdr:row>
      <xdr:rowOff>0</xdr:rowOff>
    </xdr:from>
    <xdr:to>
      <xdr:col>9</xdr:col>
      <xdr:colOff>17126</xdr:colOff>
      <xdr:row>14</xdr:row>
      <xdr:rowOff>61500</xdr:rowOff>
    </xdr:to>
    <xdr:sp macro="" textlink="">
      <xdr:nvSpPr>
        <xdr:cNvPr id="71" name="Retângulo de cantos arredondados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300-000047000000}"/>
            </a:ext>
          </a:extLst>
        </xdr:cNvPr>
        <xdr:cNvSpPr/>
      </xdr:nvSpPr>
      <xdr:spPr>
        <a:xfrm>
          <a:off x="133350" y="2400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1.3.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COTAÇÕES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15</xdr:row>
      <xdr:rowOff>0</xdr:rowOff>
    </xdr:from>
    <xdr:to>
      <xdr:col>9</xdr:col>
      <xdr:colOff>17126</xdr:colOff>
      <xdr:row>16</xdr:row>
      <xdr:rowOff>61500</xdr:rowOff>
    </xdr:to>
    <xdr:sp macro="" textlink="">
      <xdr:nvSpPr>
        <xdr:cNvPr id="72" name="Retângulo de cantos arredondados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0300-000048000000}"/>
            </a:ext>
          </a:extLst>
        </xdr:cNvPr>
        <xdr:cNvSpPr/>
      </xdr:nvSpPr>
      <xdr:spPr>
        <a:xfrm>
          <a:off x="133350" y="2781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1.4.  COMPOSIÇÕES</a:t>
          </a:r>
        </a:p>
      </xdr:txBody>
    </xdr:sp>
    <xdr:clientData/>
  </xdr:twoCellAnchor>
  <xdr:twoCellAnchor editAs="absolute">
    <xdr:from>
      <xdr:col>1</xdr:col>
      <xdr:colOff>9525</xdr:colOff>
      <xdr:row>17</xdr:row>
      <xdr:rowOff>0</xdr:rowOff>
    </xdr:from>
    <xdr:to>
      <xdr:col>9</xdr:col>
      <xdr:colOff>17126</xdr:colOff>
      <xdr:row>18</xdr:row>
      <xdr:rowOff>61500</xdr:rowOff>
    </xdr:to>
    <xdr:sp macro="" textlink="">
      <xdr:nvSpPr>
        <xdr:cNvPr id="73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300-000049000000}"/>
            </a:ext>
          </a:extLst>
        </xdr:cNvPr>
        <xdr:cNvSpPr/>
      </xdr:nvSpPr>
      <xdr:spPr>
        <a:xfrm>
          <a:off x="133350" y="3162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1.5. ORÇAMENTO</a:t>
          </a:r>
        </a:p>
      </xdr:txBody>
    </xdr:sp>
    <xdr:clientData/>
  </xdr:twoCellAnchor>
  <xdr:twoCellAnchor editAs="absolute">
    <xdr:from>
      <xdr:col>1</xdr:col>
      <xdr:colOff>9525</xdr:colOff>
      <xdr:row>19</xdr:row>
      <xdr:rowOff>0</xdr:rowOff>
    </xdr:from>
    <xdr:to>
      <xdr:col>9</xdr:col>
      <xdr:colOff>17126</xdr:colOff>
      <xdr:row>20</xdr:row>
      <xdr:rowOff>61500</xdr:rowOff>
    </xdr:to>
    <xdr:sp macro="" textlink="">
      <xdr:nvSpPr>
        <xdr:cNvPr id="74" name="Retângulo de cantos arredondados 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00000000-0008-0000-0300-00004A000000}"/>
            </a:ext>
          </a:extLst>
        </xdr:cNvPr>
        <xdr:cNvSpPr/>
      </xdr:nvSpPr>
      <xdr:spPr>
        <a:xfrm>
          <a:off x="133350" y="3543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1.6. MEMÓRIA DE CÁLCULO</a:t>
          </a:r>
        </a:p>
      </xdr:txBody>
    </xdr:sp>
    <xdr:clientData/>
  </xdr:twoCellAnchor>
  <xdr:twoCellAnchor editAs="absolute">
    <xdr:from>
      <xdr:col>1</xdr:col>
      <xdr:colOff>9525</xdr:colOff>
      <xdr:row>21</xdr:row>
      <xdr:rowOff>0</xdr:rowOff>
    </xdr:from>
    <xdr:to>
      <xdr:col>9</xdr:col>
      <xdr:colOff>17126</xdr:colOff>
      <xdr:row>22</xdr:row>
      <xdr:rowOff>61500</xdr:rowOff>
    </xdr:to>
    <xdr:sp macro="" textlink="">
      <xdr:nvSpPr>
        <xdr:cNvPr id="75" name="Retângulo de cantos arredondados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00000000-0008-0000-0300-00004B000000}"/>
            </a:ext>
          </a:extLst>
        </xdr:cNvPr>
        <xdr:cNvSpPr/>
      </xdr:nvSpPr>
      <xdr:spPr>
        <a:xfrm>
          <a:off x="133350" y="3924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1.7. CRONOGRAMA</a:t>
          </a:r>
        </a:p>
      </xdr:txBody>
    </xdr:sp>
    <xdr:clientData/>
  </xdr:twoCellAnchor>
  <xdr:twoCellAnchor editAs="absolute">
    <xdr:from>
      <xdr:col>1</xdr:col>
      <xdr:colOff>9525</xdr:colOff>
      <xdr:row>23</xdr:row>
      <xdr:rowOff>0</xdr:rowOff>
    </xdr:from>
    <xdr:to>
      <xdr:col>9</xdr:col>
      <xdr:colOff>17126</xdr:colOff>
      <xdr:row>24</xdr:row>
      <xdr:rowOff>61500</xdr:rowOff>
    </xdr:to>
    <xdr:sp macro="" textlink="">
      <xdr:nvSpPr>
        <xdr:cNvPr id="76" name="Retângulo de cantos arredondados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00000000-0008-0000-0300-00004C000000}"/>
            </a:ext>
          </a:extLst>
        </xdr:cNvPr>
        <xdr:cNvSpPr/>
      </xdr:nvSpPr>
      <xdr:spPr>
        <a:xfrm>
          <a:off x="133350" y="4305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1.8. LOCALIZAÇÃO</a:t>
          </a:r>
        </a:p>
      </xdr:txBody>
    </xdr:sp>
    <xdr:clientData/>
  </xdr:twoCellAnchor>
  <xdr:twoCellAnchor editAs="absolute">
    <xdr:from>
      <xdr:col>1</xdr:col>
      <xdr:colOff>9525</xdr:colOff>
      <xdr:row>25</xdr:row>
      <xdr:rowOff>0</xdr:rowOff>
    </xdr:from>
    <xdr:to>
      <xdr:col>9</xdr:col>
      <xdr:colOff>17126</xdr:colOff>
      <xdr:row>26</xdr:row>
      <xdr:rowOff>61500</xdr:rowOff>
    </xdr:to>
    <xdr:sp macro="[0]!Imprimir" textlink="">
      <xdr:nvSpPr>
        <xdr:cNvPr id="77" name="Retângulo de cantos arredondados 10">
          <a:extLst>
            <a:ext uri="{FF2B5EF4-FFF2-40B4-BE49-F238E27FC236}">
              <a16:creationId xmlns:a16="http://schemas.microsoft.com/office/drawing/2014/main" xmlns="" id="{00000000-0008-0000-0300-00004D000000}"/>
            </a:ext>
          </a:extLst>
        </xdr:cNvPr>
        <xdr:cNvSpPr/>
      </xdr:nvSpPr>
      <xdr:spPr>
        <a:xfrm>
          <a:off x="133350" y="4686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1.9. IMPRESSÃO DO PROJETO</a:t>
          </a:r>
        </a:p>
      </xdr:txBody>
    </xdr:sp>
    <xdr:clientData/>
  </xdr:twoCellAnchor>
  <xdr:twoCellAnchor editAs="absolute">
    <xdr:from>
      <xdr:col>1</xdr:col>
      <xdr:colOff>9525</xdr:colOff>
      <xdr:row>27</xdr:row>
      <xdr:rowOff>0</xdr:rowOff>
    </xdr:from>
    <xdr:to>
      <xdr:col>9</xdr:col>
      <xdr:colOff>17125</xdr:colOff>
      <xdr:row>28</xdr:row>
      <xdr:rowOff>97500</xdr:rowOff>
    </xdr:to>
    <xdr:sp macro="" textlink="">
      <xdr:nvSpPr>
        <xdr:cNvPr id="78" name="Retângulo 77">
          <a:extLst>
            <a:ext uri="{FF2B5EF4-FFF2-40B4-BE49-F238E27FC236}">
              <a16:creationId xmlns:a16="http://schemas.microsoft.com/office/drawing/2014/main" xmlns="" id="{00000000-0008-0000-0300-00004E000000}"/>
            </a:ext>
          </a:extLst>
        </xdr:cNvPr>
        <xdr:cNvSpPr/>
      </xdr:nvSpPr>
      <xdr:spPr>
        <a:xfrm>
          <a:off x="133350" y="506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2. LICITAÇÃO</a:t>
          </a:r>
        </a:p>
      </xdr:txBody>
    </xdr:sp>
    <xdr:clientData/>
  </xdr:twoCellAnchor>
  <xdr:twoCellAnchor editAs="absolute">
    <xdr:from>
      <xdr:col>1</xdr:col>
      <xdr:colOff>9525</xdr:colOff>
      <xdr:row>29</xdr:row>
      <xdr:rowOff>0</xdr:rowOff>
    </xdr:from>
    <xdr:to>
      <xdr:col>9</xdr:col>
      <xdr:colOff>17126</xdr:colOff>
      <xdr:row>30</xdr:row>
      <xdr:rowOff>61500</xdr:rowOff>
    </xdr:to>
    <xdr:sp macro="" textlink="">
      <xdr:nvSpPr>
        <xdr:cNvPr id="7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4F000000}"/>
            </a:ext>
          </a:extLst>
        </xdr:cNvPr>
        <xdr:cNvSpPr/>
      </xdr:nvSpPr>
      <xdr:spPr>
        <a:xfrm>
          <a:off x="133350" y="5448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DA LICITAÇÃO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31</xdr:row>
      <xdr:rowOff>0</xdr:rowOff>
    </xdr:from>
    <xdr:to>
      <xdr:col>9</xdr:col>
      <xdr:colOff>17126</xdr:colOff>
      <xdr:row>32</xdr:row>
      <xdr:rowOff>61500</xdr:rowOff>
    </xdr:to>
    <xdr:sp macro="" textlink="">
      <xdr:nvSpPr>
        <xdr:cNvPr id="80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50000000}"/>
            </a:ext>
          </a:extLst>
        </xdr:cNvPr>
        <xdr:cNvSpPr/>
      </xdr:nvSpPr>
      <xdr:spPr>
        <a:xfrm>
          <a:off x="133350" y="5829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2.2. ORÇAMENTO</a:t>
          </a:r>
        </a:p>
      </xdr:txBody>
    </xdr:sp>
    <xdr:clientData/>
  </xdr:twoCellAnchor>
  <xdr:twoCellAnchor editAs="absolute">
    <xdr:from>
      <xdr:col>1</xdr:col>
      <xdr:colOff>9525</xdr:colOff>
      <xdr:row>33</xdr:row>
      <xdr:rowOff>0</xdr:rowOff>
    </xdr:from>
    <xdr:to>
      <xdr:col>9</xdr:col>
      <xdr:colOff>17126</xdr:colOff>
      <xdr:row>34</xdr:row>
      <xdr:rowOff>61500</xdr:rowOff>
    </xdr:to>
    <xdr:sp macro="" textlink="">
      <xdr:nvSpPr>
        <xdr:cNvPr id="8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51000000}"/>
            </a:ext>
          </a:extLst>
        </xdr:cNvPr>
        <xdr:cNvSpPr/>
      </xdr:nvSpPr>
      <xdr:spPr>
        <a:xfrm>
          <a:off x="133350" y="6210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2.3. CRONOGRAMA</a:t>
          </a:r>
        </a:p>
      </xdr:txBody>
    </xdr:sp>
    <xdr:clientData/>
  </xdr:twoCellAnchor>
  <xdr:twoCellAnchor editAs="absolute">
    <xdr:from>
      <xdr:col>1</xdr:col>
      <xdr:colOff>9525</xdr:colOff>
      <xdr:row>35</xdr:row>
      <xdr:rowOff>0</xdr:rowOff>
    </xdr:from>
    <xdr:to>
      <xdr:col>9</xdr:col>
      <xdr:colOff>17126</xdr:colOff>
      <xdr:row>36</xdr:row>
      <xdr:rowOff>61500</xdr:rowOff>
    </xdr:to>
    <xdr:sp macro="" textlink="">
      <xdr:nvSpPr>
        <xdr:cNvPr id="82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52000000}"/>
            </a:ext>
          </a:extLst>
        </xdr:cNvPr>
        <xdr:cNvSpPr/>
      </xdr:nvSpPr>
      <xdr:spPr>
        <a:xfrm>
          <a:off x="133350" y="6591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2.4. LOCALIZAÇÃO</a:t>
          </a:r>
        </a:p>
      </xdr:txBody>
    </xdr:sp>
    <xdr:clientData/>
  </xdr:twoCellAnchor>
  <xdr:twoCellAnchor editAs="absolute">
    <xdr:from>
      <xdr:col>1</xdr:col>
      <xdr:colOff>9525</xdr:colOff>
      <xdr:row>37</xdr:row>
      <xdr:rowOff>0</xdr:rowOff>
    </xdr:from>
    <xdr:to>
      <xdr:col>9</xdr:col>
      <xdr:colOff>17126</xdr:colOff>
      <xdr:row>38</xdr:row>
      <xdr:rowOff>61500</xdr:rowOff>
    </xdr:to>
    <xdr:sp macro="" textlink="">
      <xdr:nvSpPr>
        <xdr:cNvPr id="8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53000000}"/>
            </a:ext>
          </a:extLst>
        </xdr:cNvPr>
        <xdr:cNvSpPr/>
      </xdr:nvSpPr>
      <xdr:spPr>
        <a:xfrm>
          <a:off x="133350" y="697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2.5. IMPRESSÃO DA LICITAÇÃO</a:t>
          </a:r>
        </a:p>
      </xdr:txBody>
    </xdr:sp>
    <xdr:clientData/>
  </xdr:twoCellAnchor>
  <xdr:twoCellAnchor editAs="absolute">
    <xdr:from>
      <xdr:col>1</xdr:col>
      <xdr:colOff>9525</xdr:colOff>
      <xdr:row>39</xdr:row>
      <xdr:rowOff>0</xdr:rowOff>
    </xdr:from>
    <xdr:to>
      <xdr:col>9</xdr:col>
      <xdr:colOff>17125</xdr:colOff>
      <xdr:row>40</xdr:row>
      <xdr:rowOff>97500</xdr:rowOff>
    </xdr:to>
    <xdr:sp macro="" textlink="">
      <xdr:nvSpPr>
        <xdr:cNvPr id="84" name="Retângulo 83">
          <a:extLst>
            <a:ext uri="{FF2B5EF4-FFF2-40B4-BE49-F238E27FC236}">
              <a16:creationId xmlns:a16="http://schemas.microsoft.com/office/drawing/2014/main" xmlns="" id="{00000000-0008-0000-0300-000054000000}"/>
            </a:ext>
          </a:extLst>
        </xdr:cNvPr>
        <xdr:cNvSpPr/>
      </xdr:nvSpPr>
      <xdr:spPr>
        <a:xfrm>
          <a:off x="133350" y="7353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3.</a:t>
          </a:r>
          <a:r>
            <a:rPr lang="pt-BR" sz="1400" b="1" baseline="0">
              <a:ln>
                <a:noFill/>
              </a:ln>
              <a:solidFill>
                <a:schemeClr val="bg1"/>
              </a:solidFill>
              <a:effectLst/>
            </a:rPr>
            <a:t> </a:t>
          </a:r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MEDIÇÃO</a:t>
          </a:r>
        </a:p>
      </xdr:txBody>
    </xdr:sp>
    <xdr:clientData/>
  </xdr:twoCellAnchor>
  <xdr:twoCellAnchor editAs="absolute">
    <xdr:from>
      <xdr:col>1</xdr:col>
      <xdr:colOff>9525</xdr:colOff>
      <xdr:row>41</xdr:row>
      <xdr:rowOff>0</xdr:rowOff>
    </xdr:from>
    <xdr:to>
      <xdr:col>9</xdr:col>
      <xdr:colOff>17126</xdr:colOff>
      <xdr:row>42</xdr:row>
      <xdr:rowOff>61500</xdr:rowOff>
    </xdr:to>
    <xdr:sp macro="" textlink="">
      <xdr:nvSpPr>
        <xdr:cNvPr id="8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55000000}"/>
            </a:ext>
          </a:extLst>
        </xdr:cNvPr>
        <xdr:cNvSpPr/>
      </xdr:nvSpPr>
      <xdr:spPr>
        <a:xfrm>
          <a:off x="133350" y="773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DA MEDIÇÃO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43</xdr:row>
      <xdr:rowOff>0</xdr:rowOff>
    </xdr:from>
    <xdr:to>
      <xdr:col>9</xdr:col>
      <xdr:colOff>17126</xdr:colOff>
      <xdr:row>44</xdr:row>
      <xdr:rowOff>61500</xdr:rowOff>
    </xdr:to>
    <xdr:sp macro="" textlink="">
      <xdr:nvSpPr>
        <xdr:cNvPr id="8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56000000}"/>
            </a:ext>
          </a:extLst>
        </xdr:cNvPr>
        <xdr:cNvSpPr/>
      </xdr:nvSpPr>
      <xdr:spPr>
        <a:xfrm>
          <a:off x="133350" y="811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3.2. MEDIÇÃO</a:t>
          </a:r>
        </a:p>
      </xdr:txBody>
    </xdr:sp>
    <xdr:clientData/>
  </xdr:twoCellAnchor>
  <xdr:twoCellAnchor editAs="absolute">
    <xdr:from>
      <xdr:col>1</xdr:col>
      <xdr:colOff>9525</xdr:colOff>
      <xdr:row>45</xdr:row>
      <xdr:rowOff>0</xdr:rowOff>
    </xdr:from>
    <xdr:to>
      <xdr:col>9</xdr:col>
      <xdr:colOff>17126</xdr:colOff>
      <xdr:row>46</xdr:row>
      <xdr:rowOff>61500</xdr:rowOff>
    </xdr:to>
    <xdr:sp macro="" textlink="">
      <xdr:nvSpPr>
        <xdr:cNvPr id="8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57000000}"/>
            </a:ext>
          </a:extLst>
        </xdr:cNvPr>
        <xdr:cNvSpPr/>
      </xdr:nvSpPr>
      <xdr:spPr>
        <a:xfrm>
          <a:off x="133350" y="849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3.3. LOCALIZAÇÃO</a:t>
          </a:r>
        </a:p>
      </xdr:txBody>
    </xdr:sp>
    <xdr:clientData/>
  </xdr:twoCellAnchor>
  <xdr:twoCellAnchor editAs="absolute">
    <xdr:from>
      <xdr:col>1</xdr:col>
      <xdr:colOff>9525</xdr:colOff>
      <xdr:row>47</xdr:row>
      <xdr:rowOff>0</xdr:rowOff>
    </xdr:from>
    <xdr:to>
      <xdr:col>9</xdr:col>
      <xdr:colOff>17126</xdr:colOff>
      <xdr:row>48</xdr:row>
      <xdr:rowOff>61500</xdr:rowOff>
    </xdr:to>
    <xdr:sp macro="" textlink="">
      <xdr:nvSpPr>
        <xdr:cNvPr id="8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58000000}"/>
            </a:ext>
          </a:extLst>
        </xdr:cNvPr>
        <xdr:cNvSpPr/>
      </xdr:nvSpPr>
      <xdr:spPr>
        <a:xfrm>
          <a:off x="133350" y="8877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3.4. IMPRESSÃO DA MEDIÇÃO</a:t>
          </a:r>
        </a:p>
      </xdr:txBody>
    </xdr:sp>
    <xdr:clientData/>
  </xdr:twoCellAnchor>
  <xdr:twoCellAnchor editAs="absolute">
    <xdr:from>
      <xdr:col>1</xdr:col>
      <xdr:colOff>9525</xdr:colOff>
      <xdr:row>49</xdr:row>
      <xdr:rowOff>0</xdr:rowOff>
    </xdr:from>
    <xdr:to>
      <xdr:col>9</xdr:col>
      <xdr:colOff>17125</xdr:colOff>
      <xdr:row>50</xdr:row>
      <xdr:rowOff>97500</xdr:rowOff>
    </xdr:to>
    <xdr:sp macro="" textlink="">
      <xdr:nvSpPr>
        <xdr:cNvPr id="89" name="Retângulo 88">
          <a:extLst>
            <a:ext uri="{FF2B5EF4-FFF2-40B4-BE49-F238E27FC236}">
              <a16:creationId xmlns:a16="http://schemas.microsoft.com/office/drawing/2014/main" xmlns="" id="{00000000-0008-0000-0300-000059000000}"/>
            </a:ext>
          </a:extLst>
        </xdr:cNvPr>
        <xdr:cNvSpPr/>
      </xdr:nvSpPr>
      <xdr:spPr>
        <a:xfrm>
          <a:off x="133350" y="9258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4. ADITIVO</a:t>
          </a:r>
        </a:p>
      </xdr:txBody>
    </xdr:sp>
    <xdr:clientData/>
  </xdr:twoCellAnchor>
  <xdr:twoCellAnchor editAs="absolute">
    <xdr:from>
      <xdr:col>1</xdr:col>
      <xdr:colOff>9525</xdr:colOff>
      <xdr:row>51</xdr:row>
      <xdr:rowOff>0</xdr:rowOff>
    </xdr:from>
    <xdr:to>
      <xdr:col>9</xdr:col>
      <xdr:colOff>17126</xdr:colOff>
      <xdr:row>52</xdr:row>
      <xdr:rowOff>61500</xdr:rowOff>
    </xdr:to>
    <xdr:sp macro="" textlink="">
      <xdr:nvSpPr>
        <xdr:cNvPr id="90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5A000000}"/>
            </a:ext>
          </a:extLst>
        </xdr:cNvPr>
        <xdr:cNvSpPr/>
      </xdr:nvSpPr>
      <xdr:spPr>
        <a:xfrm>
          <a:off x="133350" y="9639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DO ADITIVO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53</xdr:row>
      <xdr:rowOff>0</xdr:rowOff>
    </xdr:from>
    <xdr:to>
      <xdr:col>9</xdr:col>
      <xdr:colOff>17126</xdr:colOff>
      <xdr:row>54</xdr:row>
      <xdr:rowOff>61500</xdr:rowOff>
    </xdr:to>
    <xdr:sp macro="" textlink="">
      <xdr:nvSpPr>
        <xdr:cNvPr id="9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5B000000}"/>
            </a:ext>
          </a:extLst>
        </xdr:cNvPr>
        <xdr:cNvSpPr/>
      </xdr:nvSpPr>
      <xdr:spPr>
        <a:xfrm>
          <a:off x="133350" y="10020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4.2. COTAÇÕES</a:t>
          </a:r>
        </a:p>
      </xdr:txBody>
    </xdr:sp>
    <xdr:clientData/>
  </xdr:twoCellAnchor>
  <xdr:twoCellAnchor editAs="absolute">
    <xdr:from>
      <xdr:col>1</xdr:col>
      <xdr:colOff>9525</xdr:colOff>
      <xdr:row>55</xdr:row>
      <xdr:rowOff>0</xdr:rowOff>
    </xdr:from>
    <xdr:to>
      <xdr:col>9</xdr:col>
      <xdr:colOff>17126</xdr:colOff>
      <xdr:row>56</xdr:row>
      <xdr:rowOff>61500</xdr:rowOff>
    </xdr:to>
    <xdr:sp macro="" textlink="">
      <xdr:nvSpPr>
        <xdr:cNvPr id="92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5C000000}"/>
            </a:ext>
          </a:extLst>
        </xdr:cNvPr>
        <xdr:cNvSpPr/>
      </xdr:nvSpPr>
      <xdr:spPr>
        <a:xfrm>
          <a:off x="133350" y="10401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4.3.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COMPOSIÇÕES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57</xdr:row>
      <xdr:rowOff>0</xdr:rowOff>
    </xdr:from>
    <xdr:to>
      <xdr:col>9</xdr:col>
      <xdr:colOff>17126</xdr:colOff>
      <xdr:row>58</xdr:row>
      <xdr:rowOff>61500</xdr:rowOff>
    </xdr:to>
    <xdr:sp macro="" textlink="">
      <xdr:nvSpPr>
        <xdr:cNvPr id="9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5D000000}"/>
            </a:ext>
          </a:extLst>
        </xdr:cNvPr>
        <xdr:cNvSpPr/>
      </xdr:nvSpPr>
      <xdr:spPr>
        <a:xfrm>
          <a:off x="133350" y="1078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4.4.  ORÇAMENTO</a:t>
          </a:r>
        </a:p>
      </xdr:txBody>
    </xdr:sp>
    <xdr:clientData/>
  </xdr:twoCellAnchor>
  <xdr:twoCellAnchor editAs="absolute">
    <xdr:from>
      <xdr:col>1</xdr:col>
      <xdr:colOff>9525</xdr:colOff>
      <xdr:row>59</xdr:row>
      <xdr:rowOff>0</xdr:rowOff>
    </xdr:from>
    <xdr:to>
      <xdr:col>9</xdr:col>
      <xdr:colOff>17126</xdr:colOff>
      <xdr:row>60</xdr:row>
      <xdr:rowOff>61500</xdr:rowOff>
    </xdr:to>
    <xdr:sp macro="" textlink="">
      <xdr:nvSpPr>
        <xdr:cNvPr id="9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5E000000}"/>
            </a:ext>
          </a:extLst>
        </xdr:cNvPr>
        <xdr:cNvSpPr/>
      </xdr:nvSpPr>
      <xdr:spPr>
        <a:xfrm>
          <a:off x="133350" y="11163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4.5. MEMÓRIA DE CÁLCULO</a:t>
          </a:r>
        </a:p>
      </xdr:txBody>
    </xdr:sp>
    <xdr:clientData/>
  </xdr:twoCellAnchor>
  <xdr:twoCellAnchor editAs="absolute">
    <xdr:from>
      <xdr:col>1</xdr:col>
      <xdr:colOff>9525</xdr:colOff>
      <xdr:row>61</xdr:row>
      <xdr:rowOff>0</xdr:rowOff>
    </xdr:from>
    <xdr:to>
      <xdr:col>9</xdr:col>
      <xdr:colOff>17126</xdr:colOff>
      <xdr:row>62</xdr:row>
      <xdr:rowOff>61500</xdr:rowOff>
    </xdr:to>
    <xdr:sp macro="" textlink="">
      <xdr:nvSpPr>
        <xdr:cNvPr id="9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5F000000}"/>
            </a:ext>
          </a:extLst>
        </xdr:cNvPr>
        <xdr:cNvSpPr/>
      </xdr:nvSpPr>
      <xdr:spPr>
        <a:xfrm>
          <a:off x="133350" y="1154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4.6. CRONOGRAMA</a:t>
          </a:r>
        </a:p>
      </xdr:txBody>
    </xdr:sp>
    <xdr:clientData/>
  </xdr:twoCellAnchor>
  <xdr:twoCellAnchor editAs="absolute">
    <xdr:from>
      <xdr:col>1</xdr:col>
      <xdr:colOff>9525</xdr:colOff>
      <xdr:row>63</xdr:row>
      <xdr:rowOff>0</xdr:rowOff>
    </xdr:from>
    <xdr:to>
      <xdr:col>9</xdr:col>
      <xdr:colOff>17126</xdr:colOff>
      <xdr:row>64</xdr:row>
      <xdr:rowOff>61500</xdr:rowOff>
    </xdr:to>
    <xdr:sp macro="" textlink="">
      <xdr:nvSpPr>
        <xdr:cNvPr id="9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60000000}"/>
            </a:ext>
          </a:extLst>
        </xdr:cNvPr>
        <xdr:cNvSpPr/>
      </xdr:nvSpPr>
      <xdr:spPr>
        <a:xfrm>
          <a:off x="133350" y="1192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4.7. LOCALIZAÇÃO</a:t>
          </a:r>
        </a:p>
      </xdr:txBody>
    </xdr:sp>
    <xdr:clientData/>
  </xdr:twoCellAnchor>
  <xdr:twoCellAnchor editAs="absolute">
    <xdr:from>
      <xdr:col>1</xdr:col>
      <xdr:colOff>9525</xdr:colOff>
      <xdr:row>65</xdr:row>
      <xdr:rowOff>0</xdr:rowOff>
    </xdr:from>
    <xdr:to>
      <xdr:col>9</xdr:col>
      <xdr:colOff>17126</xdr:colOff>
      <xdr:row>66</xdr:row>
      <xdr:rowOff>61500</xdr:rowOff>
    </xdr:to>
    <xdr:sp macro="" textlink="">
      <xdr:nvSpPr>
        <xdr:cNvPr id="9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61000000}"/>
            </a:ext>
          </a:extLst>
        </xdr:cNvPr>
        <xdr:cNvSpPr/>
      </xdr:nvSpPr>
      <xdr:spPr>
        <a:xfrm>
          <a:off x="133350" y="1230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4.8. IMPRESSÃO DO ADITIVO</a:t>
          </a:r>
        </a:p>
      </xdr:txBody>
    </xdr:sp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38100</xdr:rowOff>
    </xdr:from>
    <xdr:to>
      <xdr:col>3</xdr:col>
      <xdr:colOff>12294</xdr:colOff>
      <xdr:row>2</xdr:row>
      <xdr:rowOff>186600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3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161925"/>
          <a:ext cx="1545819" cy="720000"/>
        </a:xfrm>
        <a:prstGeom prst="rect">
          <a:avLst/>
        </a:prstGeom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38100</xdr:rowOff>
    </xdr:from>
    <xdr:to>
      <xdr:col>3</xdr:col>
      <xdr:colOff>12294</xdr:colOff>
      <xdr:row>2</xdr:row>
      <xdr:rowOff>186600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3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161925"/>
          <a:ext cx="1774419" cy="720000"/>
        </a:xfrm>
        <a:prstGeom prst="rect">
          <a:avLst/>
        </a:prstGeom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38100</xdr:rowOff>
    </xdr:from>
    <xdr:to>
      <xdr:col>3</xdr:col>
      <xdr:colOff>164694</xdr:colOff>
      <xdr:row>2</xdr:row>
      <xdr:rowOff>186600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3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161925"/>
          <a:ext cx="1698219" cy="720000"/>
        </a:xfrm>
        <a:prstGeom prst="rect">
          <a:avLst/>
        </a:prstGeom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38100</xdr:rowOff>
    </xdr:from>
    <xdr:to>
      <xdr:col>2</xdr:col>
      <xdr:colOff>1216254</xdr:colOff>
      <xdr:row>2</xdr:row>
      <xdr:rowOff>186600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3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161925"/>
          <a:ext cx="1774419" cy="720000"/>
        </a:xfrm>
        <a:prstGeom prst="rect">
          <a:avLst/>
        </a:prstGeom>
      </xdr:spPr>
    </xdr:pic>
    <xdr:clientData/>
  </xdr:twoCellAnchor>
  <xdr:twoCellAnchor editAs="oneCell">
    <xdr:from>
      <xdr:col>1</xdr:col>
      <xdr:colOff>38100</xdr:colOff>
      <xdr:row>1</xdr:row>
      <xdr:rowOff>38100</xdr:rowOff>
    </xdr:from>
    <xdr:to>
      <xdr:col>2</xdr:col>
      <xdr:colOff>1214349</xdr:colOff>
      <xdr:row>2</xdr:row>
      <xdr:rowOff>186600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xmlns="" id="{218F2F55-B8F5-469F-BF8D-DA47E72CC7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160020"/>
          <a:ext cx="1702029" cy="720000"/>
        </a:xfrm>
        <a:prstGeom prst="rect">
          <a:avLst/>
        </a:prstGeom>
      </xdr:spPr>
    </xdr:pic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38100</xdr:rowOff>
    </xdr:from>
    <xdr:to>
      <xdr:col>2</xdr:col>
      <xdr:colOff>1216254</xdr:colOff>
      <xdr:row>2</xdr:row>
      <xdr:rowOff>186600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xmlns="" id="{00000000-0008-0000-3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219075"/>
          <a:ext cx="1774419" cy="720000"/>
        </a:xfrm>
        <a:prstGeom prst="rect">
          <a:avLst/>
        </a:prstGeom>
      </xdr:spPr>
    </xdr:pic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0</xdr:row>
      <xdr:rowOff>114299</xdr:rowOff>
    </xdr:from>
    <xdr:to>
      <xdr:col>35</xdr:col>
      <xdr:colOff>13424</xdr:colOff>
      <xdr:row>2</xdr:row>
      <xdr:rowOff>169499</xdr:rowOff>
    </xdr:to>
    <xdr:sp macro="" textlink="">
      <xdr:nvSpPr>
        <xdr:cNvPr id="3" name="Retângulo 2">
          <a:extLst>
            <a:ext uri="{FF2B5EF4-FFF2-40B4-BE49-F238E27FC236}">
              <a16:creationId xmlns:a16="http://schemas.microsoft.com/office/drawing/2014/main" xmlns="" id="{00000000-0008-0000-3900-000003000000}"/>
            </a:ext>
          </a:extLst>
        </xdr:cNvPr>
        <xdr:cNvSpPr/>
      </xdr:nvSpPr>
      <xdr:spPr>
        <a:xfrm>
          <a:off x="123824" y="114299"/>
          <a:ext cx="8424000" cy="360000"/>
        </a:xfrm>
        <a:prstGeom prst="rect">
          <a:avLst/>
        </a:prstGeom>
        <a:solidFill>
          <a:srgbClr val="C00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200" b="1">
              <a:solidFill>
                <a:schemeClr val="bg1"/>
              </a:solidFill>
            </a:rPr>
            <a:t>SPB - SISTEMA</a:t>
          </a:r>
          <a:r>
            <a:rPr lang="pt-BR" sz="2200" b="1" baseline="0">
              <a:solidFill>
                <a:schemeClr val="bg1"/>
              </a:solidFill>
            </a:rPr>
            <a:t> DE PLANILHAS BDMG - V1.0</a:t>
          </a:r>
          <a:endParaRPr lang="pt-BR" sz="2200" b="1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2</xdr:col>
      <xdr:colOff>0</xdr:colOff>
      <xdr:row>3</xdr:row>
      <xdr:rowOff>95249</xdr:rowOff>
    </xdr:from>
    <xdr:to>
      <xdr:col>11</xdr:col>
      <xdr:colOff>78478</xdr:colOff>
      <xdr:row>7</xdr:row>
      <xdr:rowOff>57150</xdr:rowOff>
    </xdr:to>
    <xdr:pic>
      <xdr:nvPicPr>
        <xdr:cNvPr id="11" name="Imagem 10">
          <a:extLst>
            <a:ext uri="{FF2B5EF4-FFF2-40B4-BE49-F238E27FC236}">
              <a16:creationId xmlns:a16="http://schemas.microsoft.com/office/drawing/2014/main" xmlns="" id="{00000000-0008-0000-3900-00000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361950" y="590549"/>
          <a:ext cx="2307328" cy="723901"/>
        </a:xfrm>
        <a:prstGeom prst="rect">
          <a:avLst/>
        </a:prstGeom>
      </xdr:spPr>
    </xdr:pic>
    <xdr:clientData/>
  </xdr:twoCellAnchor>
  <xdr:twoCellAnchor>
    <xdr:from>
      <xdr:col>1</xdr:col>
      <xdr:colOff>247649</xdr:colOff>
      <xdr:row>8</xdr:row>
      <xdr:rowOff>0</xdr:rowOff>
    </xdr:from>
    <xdr:to>
      <xdr:col>33</xdr:col>
      <xdr:colOff>242849</xdr:colOff>
      <xdr:row>9</xdr:row>
      <xdr:rowOff>61500</xdr:rowOff>
    </xdr:to>
    <xdr:sp macro="" textlink="">
      <xdr:nvSpPr>
        <xdr:cNvPr id="12" name="Retângulo 11">
          <a:extLst>
            <a:ext uri="{FF2B5EF4-FFF2-40B4-BE49-F238E27FC236}">
              <a16:creationId xmlns:a16="http://schemas.microsoft.com/office/drawing/2014/main" xmlns="" id="{00000000-0008-0000-3900-00000C000000}"/>
            </a:ext>
          </a:extLst>
        </xdr:cNvPr>
        <xdr:cNvSpPr/>
      </xdr:nvSpPr>
      <xdr:spPr>
        <a:xfrm>
          <a:off x="361949" y="1638300"/>
          <a:ext cx="7920000" cy="252000"/>
        </a:xfrm>
        <a:prstGeom prst="rect">
          <a:avLst/>
        </a:prstGeom>
        <a:solidFill>
          <a:sysClr val="window" lastClr="FFFFFF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ln>
                <a:noFill/>
              </a:ln>
              <a:solidFill>
                <a:sysClr val="windowText" lastClr="000000"/>
              </a:solidFill>
            </a:rPr>
            <a:t>PROJETO</a:t>
          </a:r>
        </a:p>
      </xdr:txBody>
    </xdr:sp>
    <xdr:clientData/>
  </xdr:twoCellAnchor>
  <xdr:twoCellAnchor>
    <xdr:from>
      <xdr:col>1</xdr:col>
      <xdr:colOff>238124</xdr:colOff>
      <xdr:row>10</xdr:row>
      <xdr:rowOff>8212</xdr:rowOff>
    </xdr:from>
    <xdr:to>
      <xdr:col>12</xdr:col>
      <xdr:colOff>33974</xdr:colOff>
      <xdr:row>11</xdr:row>
      <xdr:rowOff>69712</xdr:rowOff>
    </xdr:to>
    <xdr:sp macro="" textlink="">
      <xdr:nvSpPr>
        <xdr:cNvPr id="20" name="Retângulo de cantos arredondados 19">
          <a:extLst>
            <a:ext uri="{FF2B5EF4-FFF2-40B4-BE49-F238E27FC236}">
              <a16:creationId xmlns:a16="http://schemas.microsoft.com/office/drawing/2014/main" xmlns="" id="{00000000-0008-0000-3900-000014000000}"/>
            </a:ext>
          </a:extLst>
        </xdr:cNvPr>
        <xdr:cNvSpPr/>
      </xdr:nvSpPr>
      <xdr:spPr>
        <a:xfrm>
          <a:off x="357187" y="1841775"/>
          <a:ext cx="2546193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46800" rtlCol="0" anchor="ctr"/>
        <a:lstStyle/>
        <a:p>
          <a:pPr algn="ctr"/>
          <a:r>
            <a:rPr lang="pt-BR" sz="12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MEMÓRIA</a:t>
          </a:r>
          <a:r>
            <a:rPr lang="pt-BR" sz="1200" b="1" baseline="0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 DE CÁLCULO</a:t>
          </a:r>
          <a:endParaRPr lang="pt-BR" sz="1200" b="1">
            <a:ln>
              <a:noFill/>
            </a:ln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/>
  </xdr:twoCellAnchor>
  <xdr:twoCellAnchor>
    <xdr:from>
      <xdr:col>1</xdr:col>
      <xdr:colOff>241080</xdr:colOff>
      <xdr:row>12</xdr:row>
      <xdr:rowOff>0</xdr:rowOff>
    </xdr:from>
    <xdr:to>
      <xdr:col>12</xdr:col>
      <xdr:colOff>36930</xdr:colOff>
      <xdr:row>13</xdr:row>
      <xdr:rowOff>61500</xdr:rowOff>
    </xdr:to>
    <xdr:sp macro="" textlink="">
      <xdr:nvSpPr>
        <xdr:cNvPr id="23" name="Retângulo de cantos arredondados 22">
          <a:extLst>
            <a:ext uri="{FF2B5EF4-FFF2-40B4-BE49-F238E27FC236}">
              <a16:creationId xmlns:a16="http://schemas.microsoft.com/office/drawing/2014/main" xmlns="" id="{00000000-0008-0000-3900-000017000000}"/>
            </a:ext>
          </a:extLst>
        </xdr:cNvPr>
        <xdr:cNvSpPr/>
      </xdr:nvSpPr>
      <xdr:spPr>
        <a:xfrm>
          <a:off x="355380" y="2400300"/>
          <a:ext cx="252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BDI</a:t>
          </a:r>
        </a:p>
      </xdr:txBody>
    </xdr:sp>
    <xdr:clientData/>
  </xdr:twoCellAnchor>
  <xdr:twoCellAnchor>
    <xdr:from>
      <xdr:col>1</xdr:col>
      <xdr:colOff>239439</xdr:colOff>
      <xdr:row>14</xdr:row>
      <xdr:rowOff>0</xdr:rowOff>
    </xdr:from>
    <xdr:to>
      <xdr:col>12</xdr:col>
      <xdr:colOff>35289</xdr:colOff>
      <xdr:row>15</xdr:row>
      <xdr:rowOff>61500</xdr:rowOff>
    </xdr:to>
    <xdr:sp macro="" textlink="">
      <xdr:nvSpPr>
        <xdr:cNvPr id="28" name="Retângulo de cantos arredondados 27">
          <a:extLst>
            <a:ext uri="{FF2B5EF4-FFF2-40B4-BE49-F238E27FC236}">
              <a16:creationId xmlns:a16="http://schemas.microsoft.com/office/drawing/2014/main" xmlns="" id="{00000000-0008-0000-3900-00001C000000}"/>
            </a:ext>
          </a:extLst>
        </xdr:cNvPr>
        <xdr:cNvSpPr/>
      </xdr:nvSpPr>
      <xdr:spPr>
        <a:xfrm>
          <a:off x="353739" y="2781300"/>
          <a:ext cx="252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LOCALIZAÇÃO</a:t>
          </a:r>
        </a:p>
      </xdr:txBody>
    </xdr:sp>
    <xdr:clientData/>
  </xdr:twoCellAnchor>
  <xdr:twoCellAnchor>
    <xdr:from>
      <xdr:col>23</xdr:col>
      <xdr:colOff>193134</xdr:colOff>
      <xdr:row>10</xdr:row>
      <xdr:rowOff>13188</xdr:rowOff>
    </xdr:from>
    <xdr:to>
      <xdr:col>33</xdr:col>
      <xdr:colOff>236634</xdr:colOff>
      <xdr:row>11</xdr:row>
      <xdr:rowOff>74688</xdr:rowOff>
    </xdr:to>
    <xdr:sp macro="" textlink="">
      <xdr:nvSpPr>
        <xdr:cNvPr id="35" name="Retângulo de cantos arredondados 34">
          <a:extLst>
            <a:ext uri="{FF2B5EF4-FFF2-40B4-BE49-F238E27FC236}">
              <a16:creationId xmlns:a16="http://schemas.microsoft.com/office/drawing/2014/main" xmlns="" id="{00000000-0008-0000-3900-000023000000}"/>
            </a:ext>
          </a:extLst>
        </xdr:cNvPr>
        <xdr:cNvSpPr/>
      </xdr:nvSpPr>
      <xdr:spPr>
        <a:xfrm>
          <a:off x="5755734" y="2032488"/>
          <a:ext cx="252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46800" rtlCol="0" anchor="ctr"/>
        <a:lstStyle/>
        <a:p>
          <a:pPr algn="ctr"/>
          <a:r>
            <a:rPr lang="pt-BR" sz="12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COMPOSIÇÕES</a:t>
          </a:r>
        </a:p>
      </xdr:txBody>
    </xdr:sp>
    <xdr:clientData/>
  </xdr:twoCellAnchor>
  <xdr:twoCellAnchor>
    <xdr:from>
      <xdr:col>23</xdr:col>
      <xdr:colOff>196090</xdr:colOff>
      <xdr:row>12</xdr:row>
      <xdr:rowOff>4190</xdr:rowOff>
    </xdr:from>
    <xdr:to>
      <xdr:col>33</xdr:col>
      <xdr:colOff>239590</xdr:colOff>
      <xdr:row>13</xdr:row>
      <xdr:rowOff>65690</xdr:rowOff>
    </xdr:to>
    <xdr:sp macro="" textlink="">
      <xdr:nvSpPr>
        <xdr:cNvPr id="36" name="Retângulo de cantos arredondados 35">
          <a:extLst>
            <a:ext uri="{FF2B5EF4-FFF2-40B4-BE49-F238E27FC236}">
              <a16:creationId xmlns:a16="http://schemas.microsoft.com/office/drawing/2014/main" xmlns="" id="{00000000-0008-0000-3900-000024000000}"/>
            </a:ext>
          </a:extLst>
        </xdr:cNvPr>
        <xdr:cNvSpPr/>
      </xdr:nvSpPr>
      <xdr:spPr>
        <a:xfrm>
          <a:off x="5758690" y="2404490"/>
          <a:ext cx="252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COTAÇÕES</a:t>
          </a:r>
        </a:p>
      </xdr:txBody>
    </xdr:sp>
    <xdr:clientData/>
  </xdr:twoCellAnchor>
  <xdr:twoCellAnchor>
    <xdr:from>
      <xdr:col>12</xdr:col>
      <xdr:colOff>220244</xdr:colOff>
      <xdr:row>10</xdr:row>
      <xdr:rowOff>12608</xdr:rowOff>
    </xdr:from>
    <xdr:to>
      <xdr:col>23</xdr:col>
      <xdr:colOff>17559</xdr:colOff>
      <xdr:row>11</xdr:row>
      <xdr:rowOff>74108</xdr:rowOff>
    </xdr:to>
    <xdr:sp macro="" textlink="">
      <xdr:nvSpPr>
        <xdr:cNvPr id="38" name="Retângulo de cantos arredondados 37">
          <a:extLst>
            <a:ext uri="{FF2B5EF4-FFF2-40B4-BE49-F238E27FC236}">
              <a16:creationId xmlns:a16="http://schemas.microsoft.com/office/drawing/2014/main" xmlns="" id="{00000000-0008-0000-3900-000026000000}"/>
            </a:ext>
          </a:extLst>
        </xdr:cNvPr>
        <xdr:cNvSpPr/>
      </xdr:nvSpPr>
      <xdr:spPr>
        <a:xfrm>
          <a:off x="3058694" y="2031908"/>
          <a:ext cx="2521465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46800" rtlCol="0" anchor="ctr"/>
        <a:lstStyle/>
        <a:p>
          <a:pPr algn="ctr"/>
          <a:r>
            <a:rPr lang="pt-BR" sz="1200" b="1" baseline="0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ORÇAMENTO</a:t>
          </a:r>
          <a:endParaRPr lang="pt-BR" sz="1200" b="1">
            <a:ln>
              <a:noFill/>
            </a:ln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/>
  </xdr:twoCellAnchor>
  <xdr:twoCellAnchor>
    <xdr:from>
      <xdr:col>12</xdr:col>
      <xdr:colOff>223200</xdr:colOff>
      <xdr:row>12</xdr:row>
      <xdr:rowOff>0</xdr:rowOff>
    </xdr:from>
    <xdr:to>
      <xdr:col>23</xdr:col>
      <xdr:colOff>19050</xdr:colOff>
      <xdr:row>13</xdr:row>
      <xdr:rowOff>61500</xdr:rowOff>
    </xdr:to>
    <xdr:sp macro="" textlink="">
      <xdr:nvSpPr>
        <xdr:cNvPr id="39" name="Retângulo de cantos arredondados 38">
          <a:extLst>
            <a:ext uri="{FF2B5EF4-FFF2-40B4-BE49-F238E27FC236}">
              <a16:creationId xmlns:a16="http://schemas.microsoft.com/office/drawing/2014/main" xmlns="" id="{00000000-0008-0000-3900-000027000000}"/>
            </a:ext>
          </a:extLst>
        </xdr:cNvPr>
        <xdr:cNvSpPr/>
      </xdr:nvSpPr>
      <xdr:spPr>
        <a:xfrm>
          <a:off x="3061650" y="2400300"/>
          <a:ext cx="252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CRONOGRAMA FÍSICO-FINANCEIRO</a:t>
          </a:r>
        </a:p>
      </xdr:txBody>
    </xdr:sp>
    <xdr:clientData/>
  </xdr:twoCellAnchor>
  <xdr:twoCellAnchor>
    <xdr:from>
      <xdr:col>1</xdr:col>
      <xdr:colOff>246392</xdr:colOff>
      <xdr:row>15</xdr:row>
      <xdr:rowOff>189187</xdr:rowOff>
    </xdr:from>
    <xdr:to>
      <xdr:col>33</xdr:col>
      <xdr:colOff>241592</xdr:colOff>
      <xdr:row>17</xdr:row>
      <xdr:rowOff>60187</xdr:rowOff>
    </xdr:to>
    <xdr:sp macro="" textlink="">
      <xdr:nvSpPr>
        <xdr:cNvPr id="46" name="Retângulo 45">
          <a:extLst>
            <a:ext uri="{FF2B5EF4-FFF2-40B4-BE49-F238E27FC236}">
              <a16:creationId xmlns:a16="http://schemas.microsoft.com/office/drawing/2014/main" xmlns="" id="{00000000-0008-0000-3900-00002E000000}"/>
            </a:ext>
          </a:extLst>
        </xdr:cNvPr>
        <xdr:cNvSpPr/>
      </xdr:nvSpPr>
      <xdr:spPr>
        <a:xfrm>
          <a:off x="360692" y="3160987"/>
          <a:ext cx="7920000" cy="252000"/>
        </a:xfrm>
        <a:prstGeom prst="rect">
          <a:avLst/>
        </a:prstGeom>
        <a:solidFill>
          <a:sysClr val="window" lastClr="FFFFFF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ln>
                <a:noFill/>
              </a:ln>
              <a:solidFill>
                <a:sysClr val="windowText" lastClr="000000"/>
              </a:solidFill>
            </a:rPr>
            <a:t>LICITAÇÃO</a:t>
          </a:r>
        </a:p>
      </xdr:txBody>
    </xdr:sp>
    <xdr:clientData/>
  </xdr:twoCellAnchor>
  <xdr:twoCellAnchor>
    <xdr:from>
      <xdr:col>1</xdr:col>
      <xdr:colOff>239439</xdr:colOff>
      <xdr:row>18</xdr:row>
      <xdr:rowOff>4549</xdr:rowOff>
    </xdr:from>
    <xdr:to>
      <xdr:col>12</xdr:col>
      <xdr:colOff>35289</xdr:colOff>
      <xdr:row>19</xdr:row>
      <xdr:rowOff>66049</xdr:rowOff>
    </xdr:to>
    <xdr:sp macro="" textlink="">
      <xdr:nvSpPr>
        <xdr:cNvPr id="48" name="Retângulo de cantos arredondados 47">
          <a:extLst>
            <a:ext uri="{FF2B5EF4-FFF2-40B4-BE49-F238E27FC236}">
              <a16:creationId xmlns:a16="http://schemas.microsoft.com/office/drawing/2014/main" xmlns="" id="{00000000-0008-0000-3900-000030000000}"/>
            </a:ext>
          </a:extLst>
        </xdr:cNvPr>
        <xdr:cNvSpPr/>
      </xdr:nvSpPr>
      <xdr:spPr>
        <a:xfrm>
          <a:off x="353739" y="3547849"/>
          <a:ext cx="2520000" cy="252000"/>
        </a:xfrm>
        <a:prstGeom prst="roundRect">
          <a:avLst/>
        </a:prstGeom>
        <a:solidFill>
          <a:schemeClr val="accent1">
            <a:lumMod val="60000"/>
            <a:lumOff val="4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ORÇAMENTO</a:t>
          </a:r>
        </a:p>
      </xdr:txBody>
    </xdr:sp>
    <xdr:clientData/>
  </xdr:twoCellAnchor>
  <xdr:twoCellAnchor>
    <xdr:from>
      <xdr:col>12</xdr:col>
      <xdr:colOff>221559</xdr:colOff>
      <xdr:row>18</xdr:row>
      <xdr:rowOff>8945</xdr:rowOff>
    </xdr:from>
    <xdr:to>
      <xdr:col>23</xdr:col>
      <xdr:colOff>18874</xdr:colOff>
      <xdr:row>19</xdr:row>
      <xdr:rowOff>70445</xdr:rowOff>
    </xdr:to>
    <xdr:sp macro="" textlink="">
      <xdr:nvSpPr>
        <xdr:cNvPr id="50" name="Retângulo de cantos arredondados 49">
          <a:extLst>
            <a:ext uri="{FF2B5EF4-FFF2-40B4-BE49-F238E27FC236}">
              <a16:creationId xmlns:a16="http://schemas.microsoft.com/office/drawing/2014/main" xmlns="" id="{00000000-0008-0000-3900-000032000000}"/>
            </a:ext>
          </a:extLst>
        </xdr:cNvPr>
        <xdr:cNvSpPr/>
      </xdr:nvSpPr>
      <xdr:spPr>
        <a:xfrm>
          <a:off x="3060009" y="3552245"/>
          <a:ext cx="2521465" cy="252000"/>
        </a:xfrm>
        <a:prstGeom prst="roundRect">
          <a:avLst/>
        </a:prstGeom>
        <a:solidFill>
          <a:schemeClr val="accent1">
            <a:lumMod val="60000"/>
            <a:lumOff val="4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CRONOGRAMA</a:t>
          </a:r>
          <a:r>
            <a:rPr lang="pt-BR" sz="1200" b="1" baseline="0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 FÍSICO-FINANCEIRO</a:t>
          </a:r>
          <a:endParaRPr lang="pt-BR" sz="1200" b="1">
            <a:ln>
              <a:noFill/>
            </a:ln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/>
  </xdr:twoCellAnchor>
  <xdr:twoCellAnchor>
    <xdr:from>
      <xdr:col>2</xdr:col>
      <xdr:colOff>4800</xdr:colOff>
      <xdr:row>20</xdr:row>
      <xdr:rowOff>0</xdr:rowOff>
    </xdr:from>
    <xdr:to>
      <xdr:col>34</xdr:col>
      <xdr:colOff>0</xdr:colOff>
      <xdr:row>21</xdr:row>
      <xdr:rowOff>61500</xdr:rowOff>
    </xdr:to>
    <xdr:sp macro="" textlink="">
      <xdr:nvSpPr>
        <xdr:cNvPr id="51" name="Retângulo 50">
          <a:extLst>
            <a:ext uri="{FF2B5EF4-FFF2-40B4-BE49-F238E27FC236}">
              <a16:creationId xmlns:a16="http://schemas.microsoft.com/office/drawing/2014/main" xmlns="" id="{00000000-0008-0000-3900-000033000000}"/>
            </a:ext>
          </a:extLst>
        </xdr:cNvPr>
        <xdr:cNvSpPr/>
      </xdr:nvSpPr>
      <xdr:spPr>
        <a:xfrm>
          <a:off x="366750" y="3924300"/>
          <a:ext cx="7920000" cy="252000"/>
        </a:xfrm>
        <a:prstGeom prst="rect">
          <a:avLst/>
        </a:prstGeom>
        <a:solidFill>
          <a:sysClr val="window" lastClr="FFFFFF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ln>
                <a:noFill/>
              </a:ln>
              <a:solidFill>
                <a:sysClr val="windowText" lastClr="000000"/>
              </a:solidFill>
            </a:rPr>
            <a:t>MEDIÇÃO</a:t>
          </a:r>
        </a:p>
      </xdr:txBody>
    </xdr:sp>
    <xdr:clientData/>
  </xdr:twoCellAnchor>
  <xdr:twoCellAnchor>
    <xdr:from>
      <xdr:col>1</xdr:col>
      <xdr:colOff>245497</xdr:colOff>
      <xdr:row>22</xdr:row>
      <xdr:rowOff>5862</xdr:rowOff>
    </xdr:from>
    <xdr:to>
      <xdr:col>12</xdr:col>
      <xdr:colOff>41347</xdr:colOff>
      <xdr:row>23</xdr:row>
      <xdr:rowOff>67362</xdr:rowOff>
    </xdr:to>
    <xdr:sp macro="" textlink="">
      <xdr:nvSpPr>
        <xdr:cNvPr id="52" name="Retângulo de cantos arredondados 51">
          <a:extLst>
            <a:ext uri="{FF2B5EF4-FFF2-40B4-BE49-F238E27FC236}">
              <a16:creationId xmlns:a16="http://schemas.microsoft.com/office/drawing/2014/main" xmlns="" id="{00000000-0008-0000-3900-000034000000}"/>
            </a:ext>
          </a:extLst>
        </xdr:cNvPr>
        <xdr:cNvSpPr/>
      </xdr:nvSpPr>
      <xdr:spPr>
        <a:xfrm>
          <a:off x="359797" y="4311162"/>
          <a:ext cx="2520000" cy="252000"/>
        </a:xfrm>
        <a:prstGeom prst="roundRect">
          <a:avLst/>
        </a:prstGeom>
        <a:solidFill>
          <a:schemeClr val="accent6">
            <a:lumMod val="60000"/>
            <a:lumOff val="4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MEDIÇÃO</a:t>
          </a:r>
        </a:p>
      </xdr:txBody>
    </xdr:sp>
    <xdr:clientData/>
  </xdr:twoCellAnchor>
  <xdr:twoCellAnchor>
    <xdr:from>
      <xdr:col>12</xdr:col>
      <xdr:colOff>227617</xdr:colOff>
      <xdr:row>22</xdr:row>
      <xdr:rowOff>10258</xdr:rowOff>
    </xdr:from>
    <xdr:to>
      <xdr:col>23</xdr:col>
      <xdr:colOff>24932</xdr:colOff>
      <xdr:row>23</xdr:row>
      <xdr:rowOff>71758</xdr:rowOff>
    </xdr:to>
    <xdr:sp macro="" textlink="">
      <xdr:nvSpPr>
        <xdr:cNvPr id="54" name="Retângulo de cantos arredondados 53">
          <a:extLst>
            <a:ext uri="{FF2B5EF4-FFF2-40B4-BE49-F238E27FC236}">
              <a16:creationId xmlns:a16="http://schemas.microsoft.com/office/drawing/2014/main" xmlns="" id="{00000000-0008-0000-3900-000036000000}"/>
            </a:ext>
          </a:extLst>
        </xdr:cNvPr>
        <xdr:cNvSpPr/>
      </xdr:nvSpPr>
      <xdr:spPr>
        <a:xfrm>
          <a:off x="3066067" y="4315558"/>
          <a:ext cx="2521465" cy="252000"/>
        </a:xfrm>
        <a:prstGeom prst="roundRect">
          <a:avLst/>
        </a:prstGeom>
        <a:solidFill>
          <a:schemeClr val="accent6">
            <a:lumMod val="60000"/>
            <a:lumOff val="4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LOCALIZAÇÃO DAS OBRAS</a:t>
          </a:r>
        </a:p>
      </xdr:txBody>
    </xdr:sp>
    <xdr:clientData/>
  </xdr:twoCellAnchor>
  <xdr:twoCellAnchor>
    <xdr:from>
      <xdr:col>2</xdr:col>
      <xdr:colOff>6953</xdr:colOff>
      <xdr:row>24</xdr:row>
      <xdr:rowOff>0</xdr:rowOff>
    </xdr:from>
    <xdr:to>
      <xdr:col>34</xdr:col>
      <xdr:colOff>2153</xdr:colOff>
      <xdr:row>25</xdr:row>
      <xdr:rowOff>61500</xdr:rowOff>
    </xdr:to>
    <xdr:sp macro="" textlink="">
      <xdr:nvSpPr>
        <xdr:cNvPr id="55" name="Retângulo 54">
          <a:extLst>
            <a:ext uri="{FF2B5EF4-FFF2-40B4-BE49-F238E27FC236}">
              <a16:creationId xmlns:a16="http://schemas.microsoft.com/office/drawing/2014/main" xmlns="" id="{00000000-0008-0000-3900-000037000000}"/>
            </a:ext>
          </a:extLst>
        </xdr:cNvPr>
        <xdr:cNvSpPr/>
      </xdr:nvSpPr>
      <xdr:spPr>
        <a:xfrm>
          <a:off x="368903" y="4686300"/>
          <a:ext cx="7920000" cy="252000"/>
        </a:xfrm>
        <a:prstGeom prst="rect">
          <a:avLst/>
        </a:prstGeom>
        <a:solidFill>
          <a:sysClr val="window" lastClr="FFFFFF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ln>
                <a:noFill/>
              </a:ln>
              <a:solidFill>
                <a:sysClr val="windowText" lastClr="000000"/>
              </a:solidFill>
            </a:rPr>
            <a:t>ADITIVO</a:t>
          </a:r>
        </a:p>
      </xdr:txBody>
    </xdr:sp>
    <xdr:clientData/>
  </xdr:twoCellAnchor>
  <xdr:twoCellAnchor>
    <xdr:from>
      <xdr:col>2</xdr:col>
      <xdr:colOff>0</xdr:colOff>
      <xdr:row>26</xdr:row>
      <xdr:rowOff>4549</xdr:rowOff>
    </xdr:from>
    <xdr:to>
      <xdr:col>12</xdr:col>
      <xdr:colOff>43500</xdr:colOff>
      <xdr:row>27</xdr:row>
      <xdr:rowOff>66049</xdr:rowOff>
    </xdr:to>
    <xdr:sp macro="" textlink="">
      <xdr:nvSpPr>
        <xdr:cNvPr id="56" name="Retângulo de cantos arredondados 55">
          <a:extLst>
            <a:ext uri="{FF2B5EF4-FFF2-40B4-BE49-F238E27FC236}">
              <a16:creationId xmlns:a16="http://schemas.microsoft.com/office/drawing/2014/main" xmlns="" id="{00000000-0008-0000-3900-000038000000}"/>
            </a:ext>
          </a:extLst>
        </xdr:cNvPr>
        <xdr:cNvSpPr/>
      </xdr:nvSpPr>
      <xdr:spPr>
        <a:xfrm>
          <a:off x="361950" y="4881349"/>
          <a:ext cx="2520000" cy="252000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MEMÓRIA</a:t>
          </a:r>
          <a:r>
            <a:rPr lang="pt-BR" sz="1200" b="1" baseline="0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 DE CÁLCULO</a:t>
          </a:r>
          <a:endParaRPr lang="pt-BR" sz="1200" b="1">
            <a:ln>
              <a:noFill/>
            </a:ln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/>
  </xdr:twoCellAnchor>
  <xdr:twoCellAnchor>
    <xdr:from>
      <xdr:col>23</xdr:col>
      <xdr:colOff>202660</xdr:colOff>
      <xdr:row>26</xdr:row>
      <xdr:rowOff>0</xdr:rowOff>
    </xdr:from>
    <xdr:to>
      <xdr:col>33</xdr:col>
      <xdr:colOff>246160</xdr:colOff>
      <xdr:row>27</xdr:row>
      <xdr:rowOff>61500</xdr:rowOff>
    </xdr:to>
    <xdr:sp macro="" textlink="">
      <xdr:nvSpPr>
        <xdr:cNvPr id="57" name="Retângulo de cantos arredondados 56">
          <a:extLst>
            <a:ext uri="{FF2B5EF4-FFF2-40B4-BE49-F238E27FC236}">
              <a16:creationId xmlns:a16="http://schemas.microsoft.com/office/drawing/2014/main" xmlns="" id="{00000000-0008-0000-3900-000039000000}"/>
            </a:ext>
          </a:extLst>
        </xdr:cNvPr>
        <xdr:cNvSpPr/>
      </xdr:nvSpPr>
      <xdr:spPr>
        <a:xfrm>
          <a:off x="5765260" y="4876800"/>
          <a:ext cx="2520000" cy="252000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COMPOSIÇÕES</a:t>
          </a:r>
        </a:p>
      </xdr:txBody>
    </xdr:sp>
    <xdr:clientData/>
  </xdr:twoCellAnchor>
  <xdr:twoCellAnchor>
    <xdr:from>
      <xdr:col>12</xdr:col>
      <xdr:colOff>229770</xdr:colOff>
      <xdr:row>26</xdr:row>
      <xdr:rowOff>8945</xdr:rowOff>
    </xdr:from>
    <xdr:to>
      <xdr:col>23</xdr:col>
      <xdr:colOff>27085</xdr:colOff>
      <xdr:row>27</xdr:row>
      <xdr:rowOff>70445</xdr:rowOff>
    </xdr:to>
    <xdr:sp macro="" textlink="">
      <xdr:nvSpPr>
        <xdr:cNvPr id="58" name="Retângulo de cantos arredondados 57">
          <a:extLst>
            <a:ext uri="{FF2B5EF4-FFF2-40B4-BE49-F238E27FC236}">
              <a16:creationId xmlns:a16="http://schemas.microsoft.com/office/drawing/2014/main" xmlns="" id="{00000000-0008-0000-3900-00003A000000}"/>
            </a:ext>
          </a:extLst>
        </xdr:cNvPr>
        <xdr:cNvSpPr/>
      </xdr:nvSpPr>
      <xdr:spPr>
        <a:xfrm>
          <a:off x="3068220" y="4885745"/>
          <a:ext cx="2521465" cy="252000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ORÇAMENTO</a:t>
          </a:r>
        </a:p>
      </xdr:txBody>
    </xdr:sp>
    <xdr:clientData/>
  </xdr:twoCellAnchor>
  <xdr:twoCellAnchor>
    <xdr:from>
      <xdr:col>23</xdr:col>
      <xdr:colOff>204150</xdr:colOff>
      <xdr:row>3</xdr:row>
      <xdr:rowOff>129000</xdr:rowOff>
    </xdr:from>
    <xdr:to>
      <xdr:col>34</xdr:col>
      <xdr:colOff>0</xdr:colOff>
      <xdr:row>5</xdr:row>
      <xdr:rowOff>0</xdr:rowOff>
    </xdr:to>
    <xdr:sp macro="" textlink="">
      <xdr:nvSpPr>
        <xdr:cNvPr id="59" name="Retângulo de cantos arredondados 58">
          <a:extLst>
            <a:ext uri="{FF2B5EF4-FFF2-40B4-BE49-F238E27FC236}">
              <a16:creationId xmlns:a16="http://schemas.microsoft.com/office/drawing/2014/main" xmlns="" id="{00000000-0008-0000-3900-00003B000000}"/>
            </a:ext>
          </a:extLst>
        </xdr:cNvPr>
        <xdr:cNvSpPr/>
      </xdr:nvSpPr>
      <xdr:spPr>
        <a:xfrm>
          <a:off x="5766750" y="624300"/>
          <a:ext cx="2520000" cy="252000"/>
        </a:xfrm>
        <a:prstGeom prst="roundRect">
          <a:avLst/>
        </a:prstGeom>
        <a:solidFill>
          <a:schemeClr val="tx1">
            <a:lumMod val="85000"/>
            <a:lumOff val="15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46800" rtlCol="0" anchor="ctr"/>
        <a:lstStyle/>
        <a:p>
          <a:pPr algn="ctr"/>
          <a:r>
            <a:rPr lang="pt-BR" sz="1200" b="1">
              <a:ln>
                <a:noFill/>
              </a:ln>
              <a:solidFill>
                <a:schemeClr val="bg1"/>
              </a:solidFill>
            </a:rPr>
            <a:t>INFORMAÇÕES SOBRE</a:t>
          </a:r>
          <a:r>
            <a:rPr lang="pt-BR" sz="1200" b="1" baseline="0">
              <a:ln>
                <a:noFill/>
              </a:ln>
              <a:solidFill>
                <a:schemeClr val="bg1"/>
              </a:solidFill>
            </a:rPr>
            <a:t> A VERSÃO</a:t>
          </a:r>
          <a:endParaRPr lang="pt-BR" sz="1200" b="1">
            <a:ln>
              <a:noFill/>
            </a:ln>
            <a:solidFill>
              <a:schemeClr val="bg1"/>
            </a:solidFill>
          </a:endParaRPr>
        </a:p>
      </xdr:txBody>
    </xdr:sp>
    <xdr:clientData/>
  </xdr:twoCellAnchor>
  <xdr:twoCellAnchor>
    <xdr:from>
      <xdr:col>12</xdr:col>
      <xdr:colOff>231260</xdr:colOff>
      <xdr:row>3</xdr:row>
      <xdr:rowOff>129000</xdr:rowOff>
    </xdr:from>
    <xdr:to>
      <xdr:col>23</xdr:col>
      <xdr:colOff>28575</xdr:colOff>
      <xdr:row>5</xdr:row>
      <xdr:rowOff>0</xdr:rowOff>
    </xdr:to>
    <xdr:sp macro="" textlink="">
      <xdr:nvSpPr>
        <xdr:cNvPr id="60" name="Retângulo de cantos arredondados 59">
          <a:extLst>
            <a:ext uri="{FF2B5EF4-FFF2-40B4-BE49-F238E27FC236}">
              <a16:creationId xmlns:a16="http://schemas.microsoft.com/office/drawing/2014/main" xmlns="" id="{00000000-0008-0000-3900-00003C000000}"/>
            </a:ext>
          </a:extLst>
        </xdr:cNvPr>
        <xdr:cNvSpPr/>
      </xdr:nvSpPr>
      <xdr:spPr>
        <a:xfrm>
          <a:off x="3069710" y="624300"/>
          <a:ext cx="2521465" cy="252000"/>
        </a:xfrm>
        <a:prstGeom prst="roundRect">
          <a:avLst/>
        </a:prstGeom>
        <a:solidFill>
          <a:schemeClr val="tx1">
            <a:lumMod val="85000"/>
            <a:lumOff val="15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46800" rtlCol="0" anchor="ctr"/>
        <a:lstStyle/>
        <a:p>
          <a:pPr algn="ctr"/>
          <a:r>
            <a:rPr lang="pt-BR" sz="1200" b="1">
              <a:ln>
                <a:noFill/>
              </a:ln>
              <a:solidFill>
                <a:schemeClr val="bg1"/>
              </a:solidFill>
            </a:rPr>
            <a:t>MANUAL</a:t>
          </a:r>
          <a:r>
            <a:rPr lang="pt-BR" sz="1200" b="1" baseline="0">
              <a:ln>
                <a:noFill/>
              </a:ln>
              <a:solidFill>
                <a:schemeClr val="bg1"/>
              </a:solidFill>
            </a:rPr>
            <a:t> DE UTILIZAÇÃO</a:t>
          </a:r>
          <a:endParaRPr lang="pt-BR" sz="1200" b="1">
            <a:ln>
              <a:noFill/>
            </a:ln>
            <a:solidFill>
              <a:schemeClr val="bg1"/>
            </a:solidFill>
          </a:endParaRPr>
        </a:p>
      </xdr:txBody>
    </xdr:sp>
    <xdr:clientData/>
  </xdr:twoCellAnchor>
  <xdr:twoCellAnchor>
    <xdr:from>
      <xdr:col>12</xdr:col>
      <xdr:colOff>234216</xdr:colOff>
      <xdr:row>5</xdr:row>
      <xdr:rowOff>129000</xdr:rowOff>
    </xdr:from>
    <xdr:to>
      <xdr:col>23</xdr:col>
      <xdr:colOff>30066</xdr:colOff>
      <xdr:row>7</xdr:row>
      <xdr:rowOff>0</xdr:rowOff>
    </xdr:to>
    <xdr:sp macro="" textlink="">
      <xdr:nvSpPr>
        <xdr:cNvPr id="61" name="Retângulo de cantos arredondados 60">
          <a:extLst>
            <a:ext uri="{FF2B5EF4-FFF2-40B4-BE49-F238E27FC236}">
              <a16:creationId xmlns:a16="http://schemas.microsoft.com/office/drawing/2014/main" xmlns="" id="{00000000-0008-0000-3900-00003D000000}"/>
            </a:ext>
          </a:extLst>
        </xdr:cNvPr>
        <xdr:cNvSpPr/>
      </xdr:nvSpPr>
      <xdr:spPr>
        <a:xfrm>
          <a:off x="3072666" y="1005300"/>
          <a:ext cx="2520000" cy="252000"/>
        </a:xfrm>
        <a:prstGeom prst="roundRect">
          <a:avLst/>
        </a:prstGeom>
        <a:solidFill>
          <a:schemeClr val="tx1">
            <a:lumMod val="85000"/>
            <a:lumOff val="15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ln>
                <a:noFill/>
              </a:ln>
              <a:solidFill>
                <a:schemeClr val="bg1"/>
              </a:solidFill>
            </a:rPr>
            <a:t>DADOS</a:t>
          </a:r>
          <a:r>
            <a:rPr lang="pt-BR" sz="1200" b="1" baseline="0">
              <a:ln>
                <a:noFill/>
              </a:ln>
              <a:solidFill>
                <a:schemeClr val="bg1"/>
              </a:solidFill>
            </a:rPr>
            <a:t> DA PROPOSTA</a:t>
          </a:r>
          <a:endParaRPr lang="pt-BR" sz="1200" b="1">
            <a:ln>
              <a:noFill/>
            </a:ln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0</xdr:colOff>
      <xdr:row>28</xdr:row>
      <xdr:rowOff>4549</xdr:rowOff>
    </xdr:from>
    <xdr:to>
      <xdr:col>12</xdr:col>
      <xdr:colOff>43500</xdr:colOff>
      <xdr:row>29</xdr:row>
      <xdr:rowOff>66049</xdr:rowOff>
    </xdr:to>
    <xdr:sp macro="" textlink="">
      <xdr:nvSpPr>
        <xdr:cNvPr id="62" name="Retângulo de cantos arredondados 61">
          <a:extLst>
            <a:ext uri="{FF2B5EF4-FFF2-40B4-BE49-F238E27FC236}">
              <a16:creationId xmlns:a16="http://schemas.microsoft.com/office/drawing/2014/main" xmlns="" id="{00000000-0008-0000-3900-00003E000000}"/>
            </a:ext>
          </a:extLst>
        </xdr:cNvPr>
        <xdr:cNvSpPr/>
      </xdr:nvSpPr>
      <xdr:spPr>
        <a:xfrm>
          <a:off x="361950" y="5262349"/>
          <a:ext cx="2520000" cy="252000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LOCALIZAÇÃO</a:t>
          </a:r>
        </a:p>
      </xdr:txBody>
    </xdr:sp>
    <xdr:clientData/>
  </xdr:twoCellAnchor>
  <xdr:twoCellAnchor>
    <xdr:from>
      <xdr:col>23</xdr:col>
      <xdr:colOff>202660</xdr:colOff>
      <xdr:row>28</xdr:row>
      <xdr:rowOff>0</xdr:rowOff>
    </xdr:from>
    <xdr:to>
      <xdr:col>33</xdr:col>
      <xdr:colOff>246160</xdr:colOff>
      <xdr:row>29</xdr:row>
      <xdr:rowOff>61500</xdr:rowOff>
    </xdr:to>
    <xdr:sp macro="" textlink="">
      <xdr:nvSpPr>
        <xdr:cNvPr id="63" name="Retângulo de cantos arredondados 62">
          <a:extLst>
            <a:ext uri="{FF2B5EF4-FFF2-40B4-BE49-F238E27FC236}">
              <a16:creationId xmlns:a16="http://schemas.microsoft.com/office/drawing/2014/main" xmlns="" id="{00000000-0008-0000-3900-00003F000000}"/>
            </a:ext>
          </a:extLst>
        </xdr:cNvPr>
        <xdr:cNvSpPr/>
      </xdr:nvSpPr>
      <xdr:spPr>
        <a:xfrm>
          <a:off x="5765260" y="5257800"/>
          <a:ext cx="2520000" cy="252000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COTAÇÕES</a:t>
          </a:r>
        </a:p>
      </xdr:txBody>
    </xdr:sp>
    <xdr:clientData/>
  </xdr:twoCellAnchor>
  <xdr:twoCellAnchor>
    <xdr:from>
      <xdr:col>12</xdr:col>
      <xdr:colOff>229770</xdr:colOff>
      <xdr:row>28</xdr:row>
      <xdr:rowOff>8945</xdr:rowOff>
    </xdr:from>
    <xdr:to>
      <xdr:col>23</xdr:col>
      <xdr:colOff>27085</xdr:colOff>
      <xdr:row>29</xdr:row>
      <xdr:rowOff>70445</xdr:rowOff>
    </xdr:to>
    <xdr:sp macro="" textlink="">
      <xdr:nvSpPr>
        <xdr:cNvPr id="64" name="Retângulo de cantos arredondados 63">
          <a:extLst>
            <a:ext uri="{FF2B5EF4-FFF2-40B4-BE49-F238E27FC236}">
              <a16:creationId xmlns:a16="http://schemas.microsoft.com/office/drawing/2014/main" xmlns="" id="{00000000-0008-0000-3900-000040000000}"/>
            </a:ext>
          </a:extLst>
        </xdr:cNvPr>
        <xdr:cNvSpPr/>
      </xdr:nvSpPr>
      <xdr:spPr>
        <a:xfrm>
          <a:off x="3068220" y="5266745"/>
          <a:ext cx="2521465" cy="252000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CRONOGRAMA FÍSICO-FINANCEIRO</a:t>
          </a:r>
        </a:p>
      </xdr:txBody>
    </xdr:sp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4761</xdr:colOff>
      <xdr:row>1</xdr:row>
      <xdr:rowOff>21430</xdr:rowOff>
    </xdr:from>
    <xdr:to>
      <xdr:col>9</xdr:col>
      <xdr:colOff>3561</xdr:colOff>
      <xdr:row>4</xdr:row>
      <xdr:rowOff>67048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3A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119061" y="135730"/>
          <a:ext cx="1980000" cy="61711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8</xdr:row>
      <xdr:rowOff>80550</xdr:rowOff>
    </xdr:from>
    <xdr:to>
      <xdr:col>8</xdr:col>
      <xdr:colOff>246450</xdr:colOff>
      <xdr:row>9</xdr:row>
      <xdr:rowOff>178050</xdr:rowOff>
    </xdr:to>
    <xdr:sp macro="" textlink="">
      <xdr:nvSpPr>
        <xdr:cNvPr id="28" name="Retângulo 27">
          <a:extLst>
            <a:ext uri="{FF2B5EF4-FFF2-40B4-BE49-F238E27FC236}">
              <a16:creationId xmlns:a16="http://schemas.microsoft.com/office/drawing/2014/main" xmlns="" id="{00000000-0008-0000-3A00-00001C000000}"/>
            </a:ext>
          </a:extLst>
        </xdr:cNvPr>
        <xdr:cNvSpPr/>
      </xdr:nvSpPr>
      <xdr:spPr>
        <a:xfrm>
          <a:off x="114300" y="1528350"/>
          <a:ext cx="1980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noFill/>
              </a:ln>
              <a:solidFill>
                <a:sysClr val="windowText" lastClr="000000"/>
              </a:solidFill>
            </a:rPr>
            <a:t>PROJETO</a:t>
          </a:r>
        </a:p>
      </xdr:txBody>
    </xdr:sp>
    <xdr:clientData/>
  </xdr:twoCellAnchor>
  <xdr:twoCellAnchor>
    <xdr:from>
      <xdr:col>1</xdr:col>
      <xdr:colOff>0</xdr:colOff>
      <xdr:row>10</xdr:row>
      <xdr:rowOff>3037</xdr:rowOff>
    </xdr:from>
    <xdr:to>
      <xdr:col>8</xdr:col>
      <xdr:colOff>246450</xdr:colOff>
      <xdr:row>11</xdr:row>
      <xdr:rowOff>64537</xdr:rowOff>
    </xdr:to>
    <xdr:sp macro="" textlink="">
      <xdr:nvSpPr>
        <xdr:cNvPr id="29" name="Retângulo de cantos arredondados 28">
          <a:extLst>
            <a:ext uri="{FF2B5EF4-FFF2-40B4-BE49-F238E27FC236}">
              <a16:creationId xmlns:a16="http://schemas.microsoft.com/office/drawing/2014/main" xmlns="" id="{00000000-0008-0000-3A00-00001D000000}"/>
            </a:ext>
          </a:extLst>
        </xdr:cNvPr>
        <xdr:cNvSpPr/>
      </xdr:nvSpPr>
      <xdr:spPr>
        <a:xfrm>
          <a:off x="114300" y="1831837"/>
          <a:ext cx="198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46800" rtlCol="0" anchor="ctr"/>
        <a:lstStyle/>
        <a:p>
          <a:pPr algn="ctr"/>
          <a:r>
            <a:rPr lang="pt-BR" sz="9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MEMÓRIA</a:t>
          </a:r>
          <a:r>
            <a:rPr lang="pt-BR" sz="900" b="1" baseline="0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 DE CÁLCULO</a:t>
          </a:r>
          <a:endParaRPr lang="pt-BR" sz="900" b="1">
            <a:ln>
              <a:noFill/>
            </a:ln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/>
  </xdr:twoCellAnchor>
  <xdr:twoCellAnchor>
    <xdr:from>
      <xdr:col>1</xdr:col>
      <xdr:colOff>2956</xdr:colOff>
      <xdr:row>12</xdr:row>
      <xdr:rowOff>13875</xdr:rowOff>
    </xdr:from>
    <xdr:to>
      <xdr:col>9</xdr:col>
      <xdr:colOff>1756</xdr:colOff>
      <xdr:row>13</xdr:row>
      <xdr:rowOff>75375</xdr:rowOff>
    </xdr:to>
    <xdr:sp macro="" textlink="">
      <xdr:nvSpPr>
        <xdr:cNvPr id="30" name="Retângulo de cantos arredondados 29">
          <a:extLst>
            <a:ext uri="{FF2B5EF4-FFF2-40B4-BE49-F238E27FC236}">
              <a16:creationId xmlns:a16="http://schemas.microsoft.com/office/drawing/2014/main" xmlns="" id="{00000000-0008-0000-3A00-00001E000000}"/>
            </a:ext>
          </a:extLst>
        </xdr:cNvPr>
        <xdr:cNvSpPr/>
      </xdr:nvSpPr>
      <xdr:spPr>
        <a:xfrm>
          <a:off x="117256" y="2223675"/>
          <a:ext cx="198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BDI</a:t>
          </a:r>
        </a:p>
      </xdr:txBody>
    </xdr:sp>
    <xdr:clientData/>
  </xdr:twoCellAnchor>
  <xdr:twoCellAnchor>
    <xdr:from>
      <xdr:col>1</xdr:col>
      <xdr:colOff>1315</xdr:colOff>
      <xdr:row>22</xdr:row>
      <xdr:rowOff>2175</xdr:rowOff>
    </xdr:from>
    <xdr:to>
      <xdr:col>9</xdr:col>
      <xdr:colOff>115</xdr:colOff>
      <xdr:row>23</xdr:row>
      <xdr:rowOff>63675</xdr:rowOff>
    </xdr:to>
    <xdr:sp macro="" textlink="">
      <xdr:nvSpPr>
        <xdr:cNvPr id="31" name="Retângulo de cantos arredondados 30">
          <a:extLst>
            <a:ext uri="{FF2B5EF4-FFF2-40B4-BE49-F238E27FC236}">
              <a16:creationId xmlns:a16="http://schemas.microsoft.com/office/drawing/2014/main" xmlns="" id="{00000000-0008-0000-3A00-00001F000000}"/>
            </a:ext>
          </a:extLst>
        </xdr:cNvPr>
        <xdr:cNvSpPr/>
      </xdr:nvSpPr>
      <xdr:spPr>
        <a:xfrm>
          <a:off x="115615" y="4116975"/>
          <a:ext cx="198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LOCALIZAÇÃO</a:t>
          </a:r>
        </a:p>
      </xdr:txBody>
    </xdr:sp>
    <xdr:clientData/>
  </xdr:twoCellAnchor>
  <xdr:twoCellAnchor>
    <xdr:from>
      <xdr:col>0</xdr:col>
      <xdr:colOff>106950</xdr:colOff>
      <xdr:row>18</xdr:row>
      <xdr:rowOff>8013</xdr:rowOff>
    </xdr:from>
    <xdr:to>
      <xdr:col>8</xdr:col>
      <xdr:colOff>239100</xdr:colOff>
      <xdr:row>19</xdr:row>
      <xdr:rowOff>69513</xdr:rowOff>
    </xdr:to>
    <xdr:sp macro="" textlink="">
      <xdr:nvSpPr>
        <xdr:cNvPr id="32" name="Retângulo de cantos arredondados 31">
          <a:extLst>
            <a:ext uri="{FF2B5EF4-FFF2-40B4-BE49-F238E27FC236}">
              <a16:creationId xmlns:a16="http://schemas.microsoft.com/office/drawing/2014/main" xmlns="" id="{00000000-0008-0000-3A00-000020000000}"/>
            </a:ext>
          </a:extLst>
        </xdr:cNvPr>
        <xdr:cNvSpPr/>
      </xdr:nvSpPr>
      <xdr:spPr>
        <a:xfrm>
          <a:off x="106950" y="3360813"/>
          <a:ext cx="198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46800" rtlCol="0" anchor="ctr"/>
        <a:lstStyle/>
        <a:p>
          <a:pPr algn="ctr"/>
          <a:r>
            <a:rPr lang="pt-BR" sz="9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COMPOSIÇÕES</a:t>
          </a:r>
        </a:p>
      </xdr:txBody>
    </xdr:sp>
    <xdr:clientData/>
  </xdr:twoCellAnchor>
  <xdr:twoCellAnchor>
    <xdr:from>
      <xdr:col>1</xdr:col>
      <xdr:colOff>2175</xdr:colOff>
      <xdr:row>20</xdr:row>
      <xdr:rowOff>2175</xdr:rowOff>
    </xdr:from>
    <xdr:to>
      <xdr:col>9</xdr:col>
      <xdr:colOff>975</xdr:colOff>
      <xdr:row>21</xdr:row>
      <xdr:rowOff>63675</xdr:rowOff>
    </xdr:to>
    <xdr:sp macro="" textlink="">
      <xdr:nvSpPr>
        <xdr:cNvPr id="33" name="Retângulo de cantos arredondados 32">
          <a:extLst>
            <a:ext uri="{FF2B5EF4-FFF2-40B4-BE49-F238E27FC236}">
              <a16:creationId xmlns:a16="http://schemas.microsoft.com/office/drawing/2014/main" xmlns="" id="{00000000-0008-0000-3A00-000021000000}"/>
            </a:ext>
          </a:extLst>
        </xdr:cNvPr>
        <xdr:cNvSpPr/>
      </xdr:nvSpPr>
      <xdr:spPr>
        <a:xfrm>
          <a:off x="116475" y="3735975"/>
          <a:ext cx="198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COTAÇÕES</a:t>
          </a:r>
        </a:p>
      </xdr:txBody>
    </xdr:sp>
    <xdr:clientData/>
  </xdr:twoCellAnchor>
  <xdr:twoCellAnchor>
    <xdr:from>
      <xdr:col>1</xdr:col>
      <xdr:colOff>1170</xdr:colOff>
      <xdr:row>14</xdr:row>
      <xdr:rowOff>7433</xdr:rowOff>
    </xdr:from>
    <xdr:to>
      <xdr:col>8</xdr:col>
      <xdr:colOff>247620</xdr:colOff>
      <xdr:row>15</xdr:row>
      <xdr:rowOff>68933</xdr:rowOff>
    </xdr:to>
    <xdr:sp macro="" textlink="">
      <xdr:nvSpPr>
        <xdr:cNvPr id="34" name="Retângulo de cantos arredondados 33">
          <a:extLst>
            <a:ext uri="{FF2B5EF4-FFF2-40B4-BE49-F238E27FC236}">
              <a16:creationId xmlns:a16="http://schemas.microsoft.com/office/drawing/2014/main" xmlns="" id="{00000000-0008-0000-3A00-000022000000}"/>
            </a:ext>
          </a:extLst>
        </xdr:cNvPr>
        <xdr:cNvSpPr/>
      </xdr:nvSpPr>
      <xdr:spPr>
        <a:xfrm>
          <a:off x="115470" y="2598233"/>
          <a:ext cx="198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46800" rtlCol="0" anchor="ctr"/>
        <a:lstStyle/>
        <a:p>
          <a:pPr algn="ctr"/>
          <a:r>
            <a:rPr lang="pt-BR" sz="900" b="1" baseline="0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ORÇAMENTO</a:t>
          </a:r>
          <a:endParaRPr lang="pt-BR" sz="900" b="1">
            <a:ln>
              <a:noFill/>
            </a:ln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/>
  </xdr:twoCellAnchor>
  <xdr:twoCellAnchor>
    <xdr:from>
      <xdr:col>1</xdr:col>
      <xdr:colOff>4126</xdr:colOff>
      <xdr:row>16</xdr:row>
      <xdr:rowOff>4350</xdr:rowOff>
    </xdr:from>
    <xdr:to>
      <xdr:col>9</xdr:col>
      <xdr:colOff>2926</xdr:colOff>
      <xdr:row>17</xdr:row>
      <xdr:rowOff>65850</xdr:rowOff>
    </xdr:to>
    <xdr:sp macro="" textlink="">
      <xdr:nvSpPr>
        <xdr:cNvPr id="35" name="Retângulo de cantos arredondados 34">
          <a:extLst>
            <a:ext uri="{FF2B5EF4-FFF2-40B4-BE49-F238E27FC236}">
              <a16:creationId xmlns:a16="http://schemas.microsoft.com/office/drawing/2014/main" xmlns="" id="{00000000-0008-0000-3A00-000023000000}"/>
            </a:ext>
          </a:extLst>
        </xdr:cNvPr>
        <xdr:cNvSpPr/>
      </xdr:nvSpPr>
      <xdr:spPr>
        <a:xfrm>
          <a:off x="118426" y="2976150"/>
          <a:ext cx="1980000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CRONOGRAMA FÍSICO-FINANCEIRO</a:t>
          </a:r>
        </a:p>
      </xdr:txBody>
    </xdr:sp>
    <xdr:clientData/>
  </xdr:twoCellAnchor>
  <xdr:twoCellAnchor>
    <xdr:from>
      <xdr:col>1</xdr:col>
      <xdr:colOff>5617</xdr:colOff>
      <xdr:row>7</xdr:row>
      <xdr:rowOff>0</xdr:rowOff>
    </xdr:from>
    <xdr:to>
      <xdr:col>9</xdr:col>
      <xdr:colOff>4417</xdr:colOff>
      <xdr:row>8</xdr:row>
      <xdr:rowOff>61500</xdr:rowOff>
    </xdr:to>
    <xdr:sp macro="" textlink="">
      <xdr:nvSpPr>
        <xdr:cNvPr id="36" name="Retângulo de cantos arredondados 35">
          <a:extLst>
            <a:ext uri="{FF2B5EF4-FFF2-40B4-BE49-F238E27FC236}">
              <a16:creationId xmlns:a16="http://schemas.microsoft.com/office/drawing/2014/main" xmlns="" id="{00000000-0008-0000-3A00-000024000000}"/>
            </a:ext>
          </a:extLst>
        </xdr:cNvPr>
        <xdr:cNvSpPr/>
      </xdr:nvSpPr>
      <xdr:spPr>
        <a:xfrm>
          <a:off x="119917" y="1257300"/>
          <a:ext cx="1980000" cy="252000"/>
        </a:xfrm>
        <a:prstGeom prst="roundRect">
          <a:avLst/>
        </a:prstGeom>
        <a:solidFill>
          <a:schemeClr val="tx1">
            <a:lumMod val="85000"/>
            <a:lumOff val="15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ln>
                <a:noFill/>
              </a:ln>
              <a:solidFill>
                <a:schemeClr val="bg1"/>
              </a:solidFill>
            </a:rPr>
            <a:t>DADOS</a:t>
          </a:r>
          <a:r>
            <a:rPr lang="pt-BR" sz="1200" b="1" baseline="0">
              <a:ln>
                <a:noFill/>
              </a:ln>
              <a:solidFill>
                <a:schemeClr val="bg1"/>
              </a:solidFill>
            </a:rPr>
            <a:t> DA PROPOSTA</a:t>
          </a:r>
          <a:endParaRPr lang="pt-BR" sz="1200" b="1">
            <a:ln>
              <a:noFill/>
            </a:ln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9525</xdr:colOff>
      <xdr:row>25</xdr:row>
      <xdr:rowOff>5862</xdr:rowOff>
    </xdr:from>
    <xdr:to>
      <xdr:col>9</xdr:col>
      <xdr:colOff>8325</xdr:colOff>
      <xdr:row>26</xdr:row>
      <xdr:rowOff>67362</xdr:rowOff>
    </xdr:to>
    <xdr:sp macro="" textlink="">
      <xdr:nvSpPr>
        <xdr:cNvPr id="38" name="Retângulo de cantos arredondados 37">
          <a:extLst>
            <a:ext uri="{FF2B5EF4-FFF2-40B4-BE49-F238E27FC236}">
              <a16:creationId xmlns:a16="http://schemas.microsoft.com/office/drawing/2014/main" xmlns="" id="{00000000-0008-0000-3A00-000026000000}"/>
            </a:ext>
          </a:extLst>
        </xdr:cNvPr>
        <xdr:cNvSpPr/>
      </xdr:nvSpPr>
      <xdr:spPr>
        <a:xfrm>
          <a:off x="123825" y="4692162"/>
          <a:ext cx="1980000" cy="252000"/>
        </a:xfrm>
        <a:prstGeom prst="roundRect">
          <a:avLst/>
        </a:prstGeom>
        <a:solidFill>
          <a:schemeClr val="accent1">
            <a:lumMod val="60000"/>
            <a:lumOff val="4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ORÇAMENTO</a:t>
          </a:r>
        </a:p>
      </xdr:txBody>
    </xdr:sp>
    <xdr:clientData/>
  </xdr:twoCellAnchor>
  <xdr:twoCellAnchor>
    <xdr:from>
      <xdr:col>1</xdr:col>
      <xdr:colOff>1170</xdr:colOff>
      <xdr:row>27</xdr:row>
      <xdr:rowOff>10258</xdr:rowOff>
    </xdr:from>
    <xdr:to>
      <xdr:col>8</xdr:col>
      <xdr:colOff>247620</xdr:colOff>
      <xdr:row>28</xdr:row>
      <xdr:rowOff>71758</xdr:rowOff>
    </xdr:to>
    <xdr:sp macro="" textlink="">
      <xdr:nvSpPr>
        <xdr:cNvPr id="39" name="Retângulo de cantos arredondados 38">
          <a:extLst>
            <a:ext uri="{FF2B5EF4-FFF2-40B4-BE49-F238E27FC236}">
              <a16:creationId xmlns:a16="http://schemas.microsoft.com/office/drawing/2014/main" xmlns="" id="{00000000-0008-0000-3A00-000027000000}"/>
            </a:ext>
          </a:extLst>
        </xdr:cNvPr>
        <xdr:cNvSpPr/>
      </xdr:nvSpPr>
      <xdr:spPr>
        <a:xfrm>
          <a:off x="115470" y="5077558"/>
          <a:ext cx="1980000" cy="252000"/>
        </a:xfrm>
        <a:prstGeom prst="roundRect">
          <a:avLst/>
        </a:prstGeom>
        <a:solidFill>
          <a:schemeClr val="accent1">
            <a:lumMod val="60000"/>
            <a:lumOff val="4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CRONOGRAMA</a:t>
          </a:r>
          <a:r>
            <a:rPr lang="pt-BR" sz="900" b="1" baseline="0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 FÍSICO-FINANCEIRO</a:t>
          </a:r>
          <a:endParaRPr lang="pt-BR" sz="900" b="1">
            <a:ln>
              <a:noFill/>
            </a:ln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/>
  </xdr:twoCellAnchor>
  <xdr:twoCellAnchor>
    <xdr:from>
      <xdr:col>1</xdr:col>
      <xdr:colOff>6058</xdr:colOff>
      <xdr:row>30</xdr:row>
      <xdr:rowOff>7175</xdr:rowOff>
    </xdr:from>
    <xdr:to>
      <xdr:col>9</xdr:col>
      <xdr:colOff>4858</xdr:colOff>
      <xdr:row>31</xdr:row>
      <xdr:rowOff>68675</xdr:rowOff>
    </xdr:to>
    <xdr:sp macro="" textlink="">
      <xdr:nvSpPr>
        <xdr:cNvPr id="41" name="Retângulo de cantos arredondados 40">
          <a:extLst>
            <a:ext uri="{FF2B5EF4-FFF2-40B4-BE49-F238E27FC236}">
              <a16:creationId xmlns:a16="http://schemas.microsoft.com/office/drawing/2014/main" xmlns="" id="{00000000-0008-0000-3A00-000029000000}"/>
            </a:ext>
          </a:extLst>
        </xdr:cNvPr>
        <xdr:cNvSpPr/>
      </xdr:nvSpPr>
      <xdr:spPr>
        <a:xfrm>
          <a:off x="120358" y="5645975"/>
          <a:ext cx="1980000" cy="252000"/>
        </a:xfrm>
        <a:prstGeom prst="roundRect">
          <a:avLst/>
        </a:prstGeom>
        <a:solidFill>
          <a:schemeClr val="accent6">
            <a:lumMod val="60000"/>
            <a:lumOff val="4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MEDIÇÃO</a:t>
          </a:r>
        </a:p>
      </xdr:txBody>
    </xdr:sp>
    <xdr:clientData/>
  </xdr:twoCellAnchor>
  <xdr:twoCellAnchor>
    <xdr:from>
      <xdr:col>1</xdr:col>
      <xdr:colOff>7228</xdr:colOff>
      <xdr:row>32</xdr:row>
      <xdr:rowOff>2046</xdr:rowOff>
    </xdr:from>
    <xdr:to>
      <xdr:col>9</xdr:col>
      <xdr:colOff>6028</xdr:colOff>
      <xdr:row>33</xdr:row>
      <xdr:rowOff>63546</xdr:rowOff>
    </xdr:to>
    <xdr:sp macro="" textlink="">
      <xdr:nvSpPr>
        <xdr:cNvPr id="42" name="Retângulo de cantos arredondados 41">
          <a:extLst>
            <a:ext uri="{FF2B5EF4-FFF2-40B4-BE49-F238E27FC236}">
              <a16:creationId xmlns:a16="http://schemas.microsoft.com/office/drawing/2014/main" xmlns="" id="{00000000-0008-0000-3A00-00002A000000}"/>
            </a:ext>
          </a:extLst>
        </xdr:cNvPr>
        <xdr:cNvSpPr/>
      </xdr:nvSpPr>
      <xdr:spPr>
        <a:xfrm>
          <a:off x="121528" y="6021846"/>
          <a:ext cx="1980000" cy="252000"/>
        </a:xfrm>
        <a:prstGeom prst="roundRect">
          <a:avLst/>
        </a:prstGeom>
        <a:solidFill>
          <a:schemeClr val="accent6">
            <a:lumMod val="60000"/>
            <a:lumOff val="4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LOCALIZAÇÃO DAS OBRAS</a:t>
          </a:r>
        </a:p>
      </xdr:txBody>
    </xdr:sp>
    <xdr:clientData/>
  </xdr:twoCellAnchor>
  <xdr:twoCellAnchor>
    <xdr:from>
      <xdr:col>1</xdr:col>
      <xdr:colOff>9525</xdr:colOff>
      <xdr:row>35</xdr:row>
      <xdr:rowOff>4549</xdr:rowOff>
    </xdr:from>
    <xdr:to>
      <xdr:col>9</xdr:col>
      <xdr:colOff>8325</xdr:colOff>
      <xdr:row>36</xdr:row>
      <xdr:rowOff>66049</xdr:rowOff>
    </xdr:to>
    <xdr:sp macro="" textlink="">
      <xdr:nvSpPr>
        <xdr:cNvPr id="44" name="Retângulo de cantos arredondados 43">
          <a:extLst>
            <a:ext uri="{FF2B5EF4-FFF2-40B4-BE49-F238E27FC236}">
              <a16:creationId xmlns:a16="http://schemas.microsoft.com/office/drawing/2014/main" xmlns="" id="{00000000-0008-0000-3A00-00002C000000}"/>
            </a:ext>
          </a:extLst>
        </xdr:cNvPr>
        <xdr:cNvSpPr/>
      </xdr:nvSpPr>
      <xdr:spPr>
        <a:xfrm>
          <a:off x="123825" y="6595849"/>
          <a:ext cx="1980000" cy="252000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MEMÓRIA</a:t>
          </a:r>
          <a:r>
            <a:rPr lang="pt-BR" sz="900" b="1" baseline="0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 DE CÁLCULO</a:t>
          </a:r>
          <a:endParaRPr lang="pt-BR" sz="900" b="1">
            <a:ln>
              <a:noFill/>
            </a:ln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/>
  </xdr:twoCellAnchor>
  <xdr:twoCellAnchor>
    <xdr:from>
      <xdr:col>1</xdr:col>
      <xdr:colOff>4125</xdr:colOff>
      <xdr:row>41</xdr:row>
      <xdr:rowOff>9525</xdr:rowOff>
    </xdr:from>
    <xdr:to>
      <xdr:col>9</xdr:col>
      <xdr:colOff>2925</xdr:colOff>
      <xdr:row>42</xdr:row>
      <xdr:rowOff>71025</xdr:rowOff>
    </xdr:to>
    <xdr:sp macro="" textlink="">
      <xdr:nvSpPr>
        <xdr:cNvPr id="45" name="Retângulo de cantos arredondados 44">
          <a:extLst>
            <a:ext uri="{FF2B5EF4-FFF2-40B4-BE49-F238E27FC236}">
              <a16:creationId xmlns:a16="http://schemas.microsoft.com/office/drawing/2014/main" xmlns="" id="{00000000-0008-0000-3A00-00002D000000}"/>
            </a:ext>
          </a:extLst>
        </xdr:cNvPr>
        <xdr:cNvSpPr/>
      </xdr:nvSpPr>
      <xdr:spPr>
        <a:xfrm>
          <a:off x="118425" y="7743825"/>
          <a:ext cx="1980000" cy="252000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COMPOSIÇÕES</a:t>
          </a:r>
        </a:p>
      </xdr:txBody>
    </xdr:sp>
    <xdr:clientData/>
  </xdr:twoCellAnchor>
  <xdr:twoCellAnchor>
    <xdr:from>
      <xdr:col>1</xdr:col>
      <xdr:colOff>4125</xdr:colOff>
      <xdr:row>37</xdr:row>
      <xdr:rowOff>8945</xdr:rowOff>
    </xdr:from>
    <xdr:to>
      <xdr:col>9</xdr:col>
      <xdr:colOff>2925</xdr:colOff>
      <xdr:row>38</xdr:row>
      <xdr:rowOff>70445</xdr:rowOff>
    </xdr:to>
    <xdr:sp macro="" textlink="">
      <xdr:nvSpPr>
        <xdr:cNvPr id="46" name="Retângulo de cantos arredondados 45">
          <a:extLst>
            <a:ext uri="{FF2B5EF4-FFF2-40B4-BE49-F238E27FC236}">
              <a16:creationId xmlns:a16="http://schemas.microsoft.com/office/drawing/2014/main" xmlns="" id="{00000000-0008-0000-3A00-00002E000000}"/>
            </a:ext>
          </a:extLst>
        </xdr:cNvPr>
        <xdr:cNvSpPr/>
      </xdr:nvSpPr>
      <xdr:spPr>
        <a:xfrm>
          <a:off x="118425" y="6981245"/>
          <a:ext cx="1980000" cy="252000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ORÇAMENTO</a:t>
          </a:r>
        </a:p>
      </xdr:txBody>
    </xdr:sp>
    <xdr:clientData/>
  </xdr:twoCellAnchor>
  <xdr:twoCellAnchor>
    <xdr:from>
      <xdr:col>1</xdr:col>
      <xdr:colOff>9525</xdr:colOff>
      <xdr:row>45</xdr:row>
      <xdr:rowOff>4549</xdr:rowOff>
    </xdr:from>
    <xdr:to>
      <xdr:col>9</xdr:col>
      <xdr:colOff>8325</xdr:colOff>
      <xdr:row>46</xdr:row>
      <xdr:rowOff>66049</xdr:rowOff>
    </xdr:to>
    <xdr:sp macro="" textlink="">
      <xdr:nvSpPr>
        <xdr:cNvPr id="47" name="Retângulo de cantos arredondados 46">
          <a:extLst>
            <a:ext uri="{FF2B5EF4-FFF2-40B4-BE49-F238E27FC236}">
              <a16:creationId xmlns:a16="http://schemas.microsoft.com/office/drawing/2014/main" xmlns="" id="{00000000-0008-0000-3A00-00002F000000}"/>
            </a:ext>
          </a:extLst>
        </xdr:cNvPr>
        <xdr:cNvSpPr/>
      </xdr:nvSpPr>
      <xdr:spPr>
        <a:xfrm>
          <a:off x="123825" y="8500849"/>
          <a:ext cx="1980000" cy="252000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LOCALIZAÇÃO</a:t>
          </a:r>
        </a:p>
      </xdr:txBody>
    </xdr:sp>
    <xdr:clientData/>
  </xdr:twoCellAnchor>
  <xdr:twoCellAnchor>
    <xdr:from>
      <xdr:col>1</xdr:col>
      <xdr:colOff>4125</xdr:colOff>
      <xdr:row>43</xdr:row>
      <xdr:rowOff>9525</xdr:rowOff>
    </xdr:from>
    <xdr:to>
      <xdr:col>9</xdr:col>
      <xdr:colOff>2925</xdr:colOff>
      <xdr:row>44</xdr:row>
      <xdr:rowOff>71025</xdr:rowOff>
    </xdr:to>
    <xdr:sp macro="" textlink="">
      <xdr:nvSpPr>
        <xdr:cNvPr id="48" name="Retângulo de cantos arredondados 47">
          <a:extLst>
            <a:ext uri="{FF2B5EF4-FFF2-40B4-BE49-F238E27FC236}">
              <a16:creationId xmlns:a16="http://schemas.microsoft.com/office/drawing/2014/main" xmlns="" id="{00000000-0008-0000-3A00-000030000000}"/>
            </a:ext>
          </a:extLst>
        </xdr:cNvPr>
        <xdr:cNvSpPr/>
      </xdr:nvSpPr>
      <xdr:spPr>
        <a:xfrm>
          <a:off x="118425" y="8124825"/>
          <a:ext cx="1980000" cy="252000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COTAÇÕES</a:t>
          </a:r>
        </a:p>
      </xdr:txBody>
    </xdr:sp>
    <xdr:clientData/>
  </xdr:twoCellAnchor>
  <xdr:twoCellAnchor>
    <xdr:from>
      <xdr:col>1</xdr:col>
      <xdr:colOff>9525</xdr:colOff>
      <xdr:row>39</xdr:row>
      <xdr:rowOff>8945</xdr:rowOff>
    </xdr:from>
    <xdr:to>
      <xdr:col>9</xdr:col>
      <xdr:colOff>8325</xdr:colOff>
      <xdr:row>40</xdr:row>
      <xdr:rowOff>70445</xdr:rowOff>
    </xdr:to>
    <xdr:sp macro="" textlink="">
      <xdr:nvSpPr>
        <xdr:cNvPr id="49" name="Retângulo de cantos arredondados 48">
          <a:extLst>
            <a:ext uri="{FF2B5EF4-FFF2-40B4-BE49-F238E27FC236}">
              <a16:creationId xmlns:a16="http://schemas.microsoft.com/office/drawing/2014/main" xmlns="" id="{00000000-0008-0000-3A00-000031000000}"/>
            </a:ext>
          </a:extLst>
        </xdr:cNvPr>
        <xdr:cNvSpPr/>
      </xdr:nvSpPr>
      <xdr:spPr>
        <a:xfrm>
          <a:off x="123825" y="7362245"/>
          <a:ext cx="1980000" cy="252000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  <a:ln w="9525">
          <a:noFill/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1">
              <a:ln>
                <a:noFill/>
              </a:ln>
              <a:solidFill>
                <a:schemeClr val="tx1">
                  <a:lumMod val="85000"/>
                  <a:lumOff val="15000"/>
                </a:schemeClr>
              </a:solidFill>
            </a:rPr>
            <a:t>CRONOGRAMA FÍSICO-FINANCEIRO</a:t>
          </a:r>
        </a:p>
      </xdr:txBody>
    </xdr:sp>
    <xdr:clientData/>
  </xdr:twoCellAnchor>
  <xdr:twoCellAnchor>
    <xdr:from>
      <xdr:col>1</xdr:col>
      <xdr:colOff>0</xdr:colOff>
      <xdr:row>23</xdr:row>
      <xdr:rowOff>80550</xdr:rowOff>
    </xdr:from>
    <xdr:to>
      <xdr:col>8</xdr:col>
      <xdr:colOff>246450</xdr:colOff>
      <xdr:row>24</xdr:row>
      <xdr:rowOff>178050</xdr:rowOff>
    </xdr:to>
    <xdr:sp macro="" textlink="">
      <xdr:nvSpPr>
        <xdr:cNvPr id="52" name="Retângulo 51">
          <a:extLst>
            <a:ext uri="{FF2B5EF4-FFF2-40B4-BE49-F238E27FC236}">
              <a16:creationId xmlns:a16="http://schemas.microsoft.com/office/drawing/2014/main" xmlns="" id="{00000000-0008-0000-3A00-000034000000}"/>
            </a:ext>
          </a:extLst>
        </xdr:cNvPr>
        <xdr:cNvSpPr/>
      </xdr:nvSpPr>
      <xdr:spPr>
        <a:xfrm>
          <a:off x="114300" y="4385850"/>
          <a:ext cx="1980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noFill/>
              </a:ln>
              <a:solidFill>
                <a:sysClr val="windowText" lastClr="000000"/>
              </a:solidFill>
            </a:rPr>
            <a:t>LICITAÇÃO</a:t>
          </a:r>
        </a:p>
      </xdr:txBody>
    </xdr:sp>
    <xdr:clientData/>
  </xdr:twoCellAnchor>
  <xdr:twoCellAnchor>
    <xdr:from>
      <xdr:col>1</xdr:col>
      <xdr:colOff>0</xdr:colOff>
      <xdr:row>28</xdr:row>
      <xdr:rowOff>80550</xdr:rowOff>
    </xdr:from>
    <xdr:to>
      <xdr:col>8</xdr:col>
      <xdr:colOff>246450</xdr:colOff>
      <xdr:row>29</xdr:row>
      <xdr:rowOff>178050</xdr:rowOff>
    </xdr:to>
    <xdr:sp macro="" textlink="">
      <xdr:nvSpPr>
        <xdr:cNvPr id="53" name="Retângulo 52">
          <a:extLst>
            <a:ext uri="{FF2B5EF4-FFF2-40B4-BE49-F238E27FC236}">
              <a16:creationId xmlns:a16="http://schemas.microsoft.com/office/drawing/2014/main" xmlns="" id="{00000000-0008-0000-3A00-000035000000}"/>
            </a:ext>
          </a:extLst>
        </xdr:cNvPr>
        <xdr:cNvSpPr/>
      </xdr:nvSpPr>
      <xdr:spPr>
        <a:xfrm>
          <a:off x="114300" y="5338350"/>
          <a:ext cx="1980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noFill/>
              </a:ln>
              <a:solidFill>
                <a:sysClr val="windowText" lastClr="000000"/>
              </a:solidFill>
            </a:rPr>
            <a:t>MEDIÇÃO</a:t>
          </a:r>
        </a:p>
      </xdr:txBody>
    </xdr:sp>
    <xdr:clientData/>
  </xdr:twoCellAnchor>
  <xdr:twoCellAnchor>
    <xdr:from>
      <xdr:col>1</xdr:col>
      <xdr:colOff>0</xdr:colOff>
      <xdr:row>33</xdr:row>
      <xdr:rowOff>80550</xdr:rowOff>
    </xdr:from>
    <xdr:to>
      <xdr:col>8</xdr:col>
      <xdr:colOff>246450</xdr:colOff>
      <xdr:row>34</xdr:row>
      <xdr:rowOff>178050</xdr:rowOff>
    </xdr:to>
    <xdr:sp macro="" textlink="">
      <xdr:nvSpPr>
        <xdr:cNvPr id="54" name="Retângulo 53">
          <a:extLst>
            <a:ext uri="{FF2B5EF4-FFF2-40B4-BE49-F238E27FC236}">
              <a16:creationId xmlns:a16="http://schemas.microsoft.com/office/drawing/2014/main" xmlns="" id="{00000000-0008-0000-3A00-000036000000}"/>
            </a:ext>
          </a:extLst>
        </xdr:cNvPr>
        <xdr:cNvSpPr/>
      </xdr:nvSpPr>
      <xdr:spPr>
        <a:xfrm>
          <a:off x="114300" y="6290850"/>
          <a:ext cx="1980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noFill/>
              </a:ln>
              <a:solidFill>
                <a:sysClr val="windowText" lastClr="000000"/>
              </a:solidFill>
            </a:rPr>
            <a:t>ADITIVO</a:t>
          </a:r>
        </a:p>
      </xdr:txBody>
    </xdr:sp>
    <xdr:clientData/>
  </xdr:twoCellAnchor>
  <xdr:twoCellAnchor>
    <xdr:from>
      <xdr:col>1</xdr:col>
      <xdr:colOff>5617</xdr:colOff>
      <xdr:row>5</xdr:row>
      <xdr:rowOff>0</xdr:rowOff>
    </xdr:from>
    <xdr:to>
      <xdr:col>9</xdr:col>
      <xdr:colOff>4417</xdr:colOff>
      <xdr:row>6</xdr:row>
      <xdr:rowOff>61500</xdr:rowOff>
    </xdr:to>
    <xdr:grpSp>
      <xdr:nvGrpSpPr>
        <xdr:cNvPr id="57" name="Grupo 56">
          <a:extLst>
            <a:ext uri="{FF2B5EF4-FFF2-40B4-BE49-F238E27FC236}">
              <a16:creationId xmlns:a16="http://schemas.microsoft.com/office/drawing/2014/main" xmlns="" id="{00000000-0008-0000-3A00-000039000000}"/>
            </a:ext>
          </a:extLst>
        </xdr:cNvPr>
        <xdr:cNvGrpSpPr/>
      </xdr:nvGrpSpPr>
      <xdr:grpSpPr>
        <a:xfrm>
          <a:off x="121822" y="838200"/>
          <a:ext cx="1980000" cy="238665"/>
          <a:chOff x="119917" y="876300"/>
          <a:chExt cx="1980000" cy="252000"/>
        </a:xfrm>
      </xdr:grpSpPr>
      <xdr:sp macro="" textlink="">
        <xdr:nvSpPr>
          <xdr:cNvPr id="55" name="Retângulo de cantos arredondados 54">
            <a:extLst>
              <a:ext uri="{FF2B5EF4-FFF2-40B4-BE49-F238E27FC236}">
                <a16:creationId xmlns:a16="http://schemas.microsoft.com/office/drawing/2014/main" xmlns="" id="{00000000-0008-0000-3A00-000037000000}"/>
              </a:ext>
            </a:extLst>
          </xdr:cNvPr>
          <xdr:cNvSpPr/>
        </xdr:nvSpPr>
        <xdr:spPr>
          <a:xfrm>
            <a:off x="119917" y="876300"/>
            <a:ext cx="1980000" cy="252000"/>
          </a:xfrm>
          <a:prstGeom prst="roundRect">
            <a:avLst/>
          </a:prstGeom>
          <a:solidFill>
            <a:srgbClr val="FF0000"/>
          </a:solidFill>
          <a:ln w="9525">
            <a:solidFill>
              <a:schemeClr val="bg1"/>
            </a:solidFill>
          </a:ln>
          <a:scene3d>
            <a:camera prst="orthographicFront"/>
            <a:lightRig rig="threePt" dir="t"/>
          </a:scene3d>
          <a:sp3d>
            <a:bevelT w="38100" h="25400"/>
            <a:bevelB w="38100" h="254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1200" b="1">
                <a:ln>
                  <a:noFill/>
                </a:ln>
                <a:solidFill>
                  <a:schemeClr val="bg1"/>
                </a:solidFill>
              </a:rPr>
              <a:t>MENU INICIAL </a:t>
            </a:r>
          </a:p>
        </xdr:txBody>
      </xdr:sp>
      <xdr:sp macro="" textlink="">
        <xdr:nvSpPr>
          <xdr:cNvPr id="56" name="Seta para a esquerda 55">
            <a:extLst>
              <a:ext uri="{FF2B5EF4-FFF2-40B4-BE49-F238E27FC236}">
                <a16:creationId xmlns:a16="http://schemas.microsoft.com/office/drawing/2014/main" xmlns="" id="{00000000-0008-0000-3A00-000038000000}"/>
              </a:ext>
            </a:extLst>
          </xdr:cNvPr>
          <xdr:cNvSpPr/>
        </xdr:nvSpPr>
        <xdr:spPr>
          <a:xfrm>
            <a:off x="171450" y="914400"/>
            <a:ext cx="180000" cy="180000"/>
          </a:xfrm>
          <a:prstGeom prst="leftArrow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>
              <a:ln>
                <a:solidFill>
                  <a:schemeClr val="bg1"/>
                </a:solidFill>
              </a:ln>
            </a:endParaRP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9525</xdr:colOff>
      <xdr:row>5</xdr:row>
      <xdr:rowOff>0</xdr:rowOff>
    </xdr:from>
    <xdr:to>
      <xdr:col>12</xdr:col>
      <xdr:colOff>675675</xdr:colOff>
      <xdr:row>6</xdr:row>
      <xdr:rowOff>61500</xdr:rowOff>
    </xdr:to>
    <xdr:sp macro="[0]!AddMemoria" textlink="">
      <xdr:nvSpPr>
        <xdr:cNvPr id="33" name="Retângulo 32">
          <a:extLst>
            <a:ext uri="{FF2B5EF4-FFF2-40B4-BE49-F238E27FC236}">
              <a16:creationId xmlns:a16="http://schemas.microsoft.com/office/drawing/2014/main" xmlns="" id="{00000000-0008-0000-0400-000021000000}"/>
            </a:ext>
          </a:extLst>
        </xdr:cNvPr>
        <xdr:cNvSpPr/>
      </xdr:nvSpPr>
      <xdr:spPr>
        <a:xfrm>
          <a:off x="2800350" y="876300"/>
          <a:ext cx="14472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Importar Orçamento</a:t>
          </a:r>
        </a:p>
      </xdr:txBody>
    </xdr:sp>
    <xdr:clientData fPrintsWithSheet="0"/>
  </xdr:twoCellAnchor>
  <xdr:twoCellAnchor editAs="absolute">
    <xdr:from>
      <xdr:col>1</xdr:col>
      <xdr:colOff>12111</xdr:colOff>
      <xdr:row>1</xdr:row>
      <xdr:rowOff>19050</xdr:rowOff>
    </xdr:from>
    <xdr:to>
      <xdr:col>8</xdr:col>
      <xdr:colOff>191886</xdr:colOff>
      <xdr:row>4</xdr:row>
      <xdr:rowOff>64668</xdr:rowOff>
    </xdr:to>
    <xdr:pic>
      <xdr:nvPicPr>
        <xdr:cNvPr id="34" name="Imagem 33">
          <a:extLst>
            <a:ext uri="{FF2B5EF4-FFF2-40B4-BE49-F238E27FC236}">
              <a16:creationId xmlns:a16="http://schemas.microsoft.com/office/drawing/2014/main" xmlns="" id="{00000000-0008-0000-0400-00002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135936" y="133350"/>
          <a:ext cx="1980000" cy="617118"/>
        </a:xfrm>
        <a:prstGeom prst="rect">
          <a:avLst/>
        </a:prstGeom>
      </xdr:spPr>
    </xdr:pic>
    <xdr:clientData/>
  </xdr:twoCellAnchor>
  <xdr:twoCellAnchor editAs="absolute">
    <xdr:from>
      <xdr:col>0</xdr:col>
      <xdr:colOff>114300</xdr:colOff>
      <xdr:row>5</xdr:row>
      <xdr:rowOff>0</xdr:rowOff>
    </xdr:from>
    <xdr:to>
      <xdr:col>9</xdr:col>
      <xdr:colOff>17625</xdr:colOff>
      <xdr:row>6</xdr:row>
      <xdr:rowOff>61500</xdr:rowOff>
    </xdr:to>
    <xdr:grpSp>
      <xdr:nvGrpSpPr>
        <xdr:cNvPr id="35" name="Agrupar 35">
          <a:extLst>
            <a:ext uri="{FF2B5EF4-FFF2-40B4-BE49-F238E27FC236}">
              <a16:creationId xmlns:a16="http://schemas.microsoft.com/office/drawing/2014/main" xmlns="" id="{00000000-0008-0000-0400-000023000000}"/>
            </a:ext>
          </a:extLst>
        </xdr:cNvPr>
        <xdr:cNvGrpSpPr/>
      </xdr:nvGrpSpPr>
      <xdr:grpSpPr>
        <a:xfrm>
          <a:off x="114300" y="845820"/>
          <a:ext cx="2166465" cy="244380"/>
          <a:chOff x="106950" y="876300"/>
          <a:chExt cx="2408400" cy="252000"/>
        </a:xfrm>
      </xdr:grpSpPr>
      <xdr:sp macro="" textlink="">
        <xdr:nvSpPr>
          <xdr:cNvPr id="36" name="Retângulo de cantos arredondados 35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xmlns="" id="{00000000-0008-0000-0400-000024000000}"/>
              </a:ext>
            </a:extLst>
          </xdr:cNvPr>
          <xdr:cNvSpPr/>
        </xdr:nvSpPr>
        <xdr:spPr>
          <a:xfrm>
            <a:off x="106950" y="876300"/>
            <a:ext cx="2408400" cy="252000"/>
          </a:xfrm>
          <a:prstGeom prst="roundRect">
            <a:avLst/>
          </a:prstGeom>
          <a:solidFill>
            <a:srgbClr val="FF0000"/>
          </a:solidFill>
          <a:ln w="9525">
            <a:solidFill>
              <a:schemeClr val="bg1"/>
            </a:solidFill>
          </a:ln>
          <a:scene3d>
            <a:camera prst="orthographicFront"/>
            <a:lightRig rig="threePt" dir="t"/>
          </a:scene3d>
          <a:sp3d>
            <a:bevelT w="38100" h="25400"/>
            <a:bevelB w="38100" h="254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1200" b="1">
                <a:ln>
                  <a:noFill/>
                </a:ln>
                <a:solidFill>
                  <a:schemeClr val="bg1"/>
                </a:solidFill>
              </a:rPr>
              <a:t>MENU INICIAL </a:t>
            </a:r>
          </a:p>
        </xdr:txBody>
      </xdr:sp>
      <xdr:sp macro="" textlink="">
        <xdr:nvSpPr>
          <xdr:cNvPr id="37" name="Seta para a esquerda 36">
            <a:extLst>
              <a:ext uri="{FF2B5EF4-FFF2-40B4-BE49-F238E27FC236}">
                <a16:creationId xmlns:a16="http://schemas.microsoft.com/office/drawing/2014/main" xmlns="" id="{00000000-0008-0000-0400-000025000000}"/>
              </a:ext>
            </a:extLst>
          </xdr:cNvPr>
          <xdr:cNvSpPr/>
        </xdr:nvSpPr>
        <xdr:spPr>
          <a:xfrm>
            <a:off x="169633" y="914400"/>
            <a:ext cx="218945" cy="180000"/>
          </a:xfrm>
          <a:prstGeom prst="leftArrow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pt-BR" sz="1100">
              <a:ln>
                <a:solidFill>
                  <a:schemeClr val="bg1"/>
                </a:solidFill>
              </a:ln>
            </a:endParaRPr>
          </a:p>
        </xdr:txBody>
      </xdr:sp>
    </xdr:grpSp>
    <xdr:clientData/>
  </xdr:twoCellAnchor>
  <xdr:twoCellAnchor editAs="absolute">
    <xdr:from>
      <xdr:col>1</xdr:col>
      <xdr:colOff>9525</xdr:colOff>
      <xdr:row>7</xdr:row>
      <xdr:rowOff>0</xdr:rowOff>
    </xdr:from>
    <xdr:to>
      <xdr:col>9</xdr:col>
      <xdr:colOff>17125</xdr:colOff>
      <xdr:row>8</xdr:row>
      <xdr:rowOff>97500</xdr:rowOff>
    </xdr:to>
    <xdr:sp macro="" textlink="">
      <xdr:nvSpPr>
        <xdr:cNvPr id="68" name="Retângulo 67">
          <a:extLst>
            <a:ext uri="{FF2B5EF4-FFF2-40B4-BE49-F238E27FC236}">
              <a16:creationId xmlns:a16="http://schemas.microsoft.com/office/drawing/2014/main" xmlns="" id="{00000000-0008-0000-0400-000044000000}"/>
            </a:ext>
          </a:extLst>
        </xdr:cNvPr>
        <xdr:cNvSpPr/>
      </xdr:nvSpPr>
      <xdr:spPr>
        <a:xfrm>
          <a:off x="133350" y="125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1. PROJETO</a:t>
          </a:r>
        </a:p>
      </xdr:txBody>
    </xdr:sp>
    <xdr:clientData/>
  </xdr:twoCellAnchor>
  <xdr:twoCellAnchor editAs="absolute">
    <xdr:from>
      <xdr:col>1</xdr:col>
      <xdr:colOff>9525</xdr:colOff>
      <xdr:row>9</xdr:row>
      <xdr:rowOff>0</xdr:rowOff>
    </xdr:from>
    <xdr:to>
      <xdr:col>9</xdr:col>
      <xdr:colOff>17126</xdr:colOff>
      <xdr:row>10</xdr:row>
      <xdr:rowOff>61500</xdr:rowOff>
    </xdr:to>
    <xdr:sp macro="" textlink="">
      <xdr:nvSpPr>
        <xdr:cNvPr id="6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45000000}"/>
            </a:ext>
          </a:extLst>
        </xdr:cNvPr>
        <xdr:cNvSpPr/>
      </xdr:nvSpPr>
      <xdr:spPr>
        <a:xfrm>
          <a:off x="133350" y="163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1.1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</a:t>
          </a:r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DO PROJETO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10</xdr:row>
      <xdr:rowOff>182880</xdr:rowOff>
    </xdr:from>
    <xdr:to>
      <xdr:col>9</xdr:col>
      <xdr:colOff>17126</xdr:colOff>
      <xdr:row>10</xdr:row>
      <xdr:rowOff>427260</xdr:rowOff>
    </xdr:to>
    <xdr:sp macro="" textlink="">
      <xdr:nvSpPr>
        <xdr:cNvPr id="70" name="Retângulo de cantos arredondados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400-000046000000}"/>
            </a:ext>
          </a:extLst>
        </xdr:cNvPr>
        <xdr:cNvSpPr/>
      </xdr:nvSpPr>
      <xdr:spPr>
        <a:xfrm>
          <a:off x="133350" y="201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1.2. BDI</a:t>
          </a:r>
        </a:p>
      </xdr:txBody>
    </xdr:sp>
    <xdr:clientData/>
  </xdr:twoCellAnchor>
  <xdr:twoCellAnchor editAs="absolute">
    <xdr:from>
      <xdr:col>1</xdr:col>
      <xdr:colOff>9525</xdr:colOff>
      <xdr:row>11</xdr:row>
      <xdr:rowOff>30480</xdr:rowOff>
    </xdr:from>
    <xdr:to>
      <xdr:col>9</xdr:col>
      <xdr:colOff>17126</xdr:colOff>
      <xdr:row>12</xdr:row>
      <xdr:rowOff>15780</xdr:rowOff>
    </xdr:to>
    <xdr:sp macro="" textlink="">
      <xdr:nvSpPr>
        <xdr:cNvPr id="71" name="Retângulo de cantos arredondados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400-000047000000}"/>
            </a:ext>
          </a:extLst>
        </xdr:cNvPr>
        <xdr:cNvSpPr/>
      </xdr:nvSpPr>
      <xdr:spPr>
        <a:xfrm>
          <a:off x="133350" y="2400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1.3.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COTAÇÕES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12</xdr:row>
      <xdr:rowOff>137160</xdr:rowOff>
    </xdr:from>
    <xdr:to>
      <xdr:col>9</xdr:col>
      <xdr:colOff>17126</xdr:colOff>
      <xdr:row>13</xdr:row>
      <xdr:rowOff>198660</xdr:rowOff>
    </xdr:to>
    <xdr:sp macro="" textlink="">
      <xdr:nvSpPr>
        <xdr:cNvPr id="72" name="Retângulo de cantos arredondados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0400-000048000000}"/>
            </a:ext>
          </a:extLst>
        </xdr:cNvPr>
        <xdr:cNvSpPr/>
      </xdr:nvSpPr>
      <xdr:spPr>
        <a:xfrm>
          <a:off x="133350" y="2781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1.4.  COMPOSIÇÕES</a:t>
          </a:r>
        </a:p>
      </xdr:txBody>
    </xdr:sp>
    <xdr:clientData/>
  </xdr:twoCellAnchor>
  <xdr:twoCellAnchor editAs="absolute">
    <xdr:from>
      <xdr:col>1</xdr:col>
      <xdr:colOff>9525</xdr:colOff>
      <xdr:row>13</xdr:row>
      <xdr:rowOff>320040</xdr:rowOff>
    </xdr:from>
    <xdr:to>
      <xdr:col>9</xdr:col>
      <xdr:colOff>17126</xdr:colOff>
      <xdr:row>14</xdr:row>
      <xdr:rowOff>46260</xdr:rowOff>
    </xdr:to>
    <xdr:sp macro="" textlink="">
      <xdr:nvSpPr>
        <xdr:cNvPr id="73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400-000049000000}"/>
            </a:ext>
          </a:extLst>
        </xdr:cNvPr>
        <xdr:cNvSpPr/>
      </xdr:nvSpPr>
      <xdr:spPr>
        <a:xfrm>
          <a:off x="133350" y="3162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1.5. ORÇAMENTO</a:t>
          </a:r>
        </a:p>
      </xdr:txBody>
    </xdr:sp>
    <xdr:clientData/>
  </xdr:twoCellAnchor>
  <xdr:twoCellAnchor editAs="absolute">
    <xdr:from>
      <xdr:col>1</xdr:col>
      <xdr:colOff>9525</xdr:colOff>
      <xdr:row>14</xdr:row>
      <xdr:rowOff>167640</xdr:rowOff>
    </xdr:from>
    <xdr:to>
      <xdr:col>9</xdr:col>
      <xdr:colOff>17126</xdr:colOff>
      <xdr:row>15</xdr:row>
      <xdr:rowOff>152940</xdr:rowOff>
    </xdr:to>
    <xdr:sp macro="" textlink="">
      <xdr:nvSpPr>
        <xdr:cNvPr id="74" name="Retângulo de cantos arredondados 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00000000-0008-0000-0400-00004A000000}"/>
            </a:ext>
          </a:extLst>
        </xdr:cNvPr>
        <xdr:cNvSpPr/>
      </xdr:nvSpPr>
      <xdr:spPr>
        <a:xfrm>
          <a:off x="133350" y="3543300"/>
          <a:ext cx="2065001" cy="252000"/>
        </a:xfrm>
        <a:prstGeom prst="roundRect">
          <a:avLst/>
        </a:prstGeom>
        <a:solidFill>
          <a:srgbClr val="0000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1.6. MEMÓRIA DE CÁLCULO</a:t>
          </a:r>
        </a:p>
      </xdr:txBody>
    </xdr:sp>
    <xdr:clientData/>
  </xdr:twoCellAnchor>
  <xdr:twoCellAnchor editAs="absolute">
    <xdr:from>
      <xdr:col>1</xdr:col>
      <xdr:colOff>9525</xdr:colOff>
      <xdr:row>16</xdr:row>
      <xdr:rowOff>91440</xdr:rowOff>
    </xdr:from>
    <xdr:to>
      <xdr:col>9</xdr:col>
      <xdr:colOff>17126</xdr:colOff>
      <xdr:row>17</xdr:row>
      <xdr:rowOff>152940</xdr:rowOff>
    </xdr:to>
    <xdr:sp macro="" textlink="">
      <xdr:nvSpPr>
        <xdr:cNvPr id="75" name="Retângulo de cantos arredondados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00000000-0008-0000-0400-00004B000000}"/>
            </a:ext>
          </a:extLst>
        </xdr:cNvPr>
        <xdr:cNvSpPr/>
      </xdr:nvSpPr>
      <xdr:spPr>
        <a:xfrm>
          <a:off x="133350" y="3924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1.7. CRONOGRAMA</a:t>
          </a:r>
        </a:p>
      </xdr:txBody>
    </xdr:sp>
    <xdr:clientData/>
  </xdr:twoCellAnchor>
  <xdr:twoCellAnchor editAs="absolute">
    <xdr:from>
      <xdr:col>1</xdr:col>
      <xdr:colOff>9525</xdr:colOff>
      <xdr:row>18</xdr:row>
      <xdr:rowOff>15240</xdr:rowOff>
    </xdr:from>
    <xdr:to>
      <xdr:col>9</xdr:col>
      <xdr:colOff>17126</xdr:colOff>
      <xdr:row>19</xdr:row>
      <xdr:rowOff>540</xdr:rowOff>
    </xdr:to>
    <xdr:sp macro="" textlink="">
      <xdr:nvSpPr>
        <xdr:cNvPr id="76" name="Retângulo de cantos arredondados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00000000-0008-0000-0400-00004C000000}"/>
            </a:ext>
          </a:extLst>
        </xdr:cNvPr>
        <xdr:cNvSpPr/>
      </xdr:nvSpPr>
      <xdr:spPr>
        <a:xfrm>
          <a:off x="133350" y="4305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1.8. LOCALIZAÇÃO</a:t>
          </a:r>
        </a:p>
      </xdr:txBody>
    </xdr:sp>
    <xdr:clientData/>
  </xdr:twoCellAnchor>
  <xdr:twoCellAnchor editAs="absolute">
    <xdr:from>
      <xdr:col>1</xdr:col>
      <xdr:colOff>9525</xdr:colOff>
      <xdr:row>19</xdr:row>
      <xdr:rowOff>121920</xdr:rowOff>
    </xdr:from>
    <xdr:to>
      <xdr:col>9</xdr:col>
      <xdr:colOff>17126</xdr:colOff>
      <xdr:row>21</xdr:row>
      <xdr:rowOff>540</xdr:rowOff>
    </xdr:to>
    <xdr:sp macro="[0]!Imprimir" textlink="">
      <xdr:nvSpPr>
        <xdr:cNvPr id="77" name="Retângulo de cantos arredondados 10">
          <a:extLst>
            <a:ext uri="{FF2B5EF4-FFF2-40B4-BE49-F238E27FC236}">
              <a16:creationId xmlns:a16="http://schemas.microsoft.com/office/drawing/2014/main" xmlns="" id="{00000000-0008-0000-0400-00004D000000}"/>
            </a:ext>
          </a:extLst>
        </xdr:cNvPr>
        <xdr:cNvSpPr/>
      </xdr:nvSpPr>
      <xdr:spPr>
        <a:xfrm>
          <a:off x="133350" y="4686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1.9. IMPRESSÃO DO PROJETO</a:t>
          </a:r>
        </a:p>
      </xdr:txBody>
    </xdr:sp>
    <xdr:clientData/>
  </xdr:twoCellAnchor>
  <xdr:twoCellAnchor editAs="absolute">
    <xdr:from>
      <xdr:col>1</xdr:col>
      <xdr:colOff>9525</xdr:colOff>
      <xdr:row>21</xdr:row>
      <xdr:rowOff>121920</xdr:rowOff>
    </xdr:from>
    <xdr:to>
      <xdr:col>9</xdr:col>
      <xdr:colOff>17125</xdr:colOff>
      <xdr:row>22</xdr:row>
      <xdr:rowOff>143220</xdr:rowOff>
    </xdr:to>
    <xdr:sp macro="" textlink="">
      <xdr:nvSpPr>
        <xdr:cNvPr id="78" name="Retângulo 77">
          <a:extLst>
            <a:ext uri="{FF2B5EF4-FFF2-40B4-BE49-F238E27FC236}">
              <a16:creationId xmlns:a16="http://schemas.microsoft.com/office/drawing/2014/main" xmlns="" id="{00000000-0008-0000-0400-00004E000000}"/>
            </a:ext>
          </a:extLst>
        </xdr:cNvPr>
        <xdr:cNvSpPr/>
      </xdr:nvSpPr>
      <xdr:spPr>
        <a:xfrm>
          <a:off x="133350" y="506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2. LICITAÇÃO</a:t>
          </a:r>
        </a:p>
      </xdr:txBody>
    </xdr:sp>
    <xdr:clientData/>
  </xdr:twoCellAnchor>
  <xdr:twoCellAnchor editAs="absolute">
    <xdr:from>
      <xdr:col>1</xdr:col>
      <xdr:colOff>9525</xdr:colOff>
      <xdr:row>23</xdr:row>
      <xdr:rowOff>45720</xdr:rowOff>
    </xdr:from>
    <xdr:to>
      <xdr:col>9</xdr:col>
      <xdr:colOff>17126</xdr:colOff>
      <xdr:row>24</xdr:row>
      <xdr:rowOff>107220</xdr:rowOff>
    </xdr:to>
    <xdr:sp macro="" textlink="">
      <xdr:nvSpPr>
        <xdr:cNvPr id="7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4F000000}"/>
            </a:ext>
          </a:extLst>
        </xdr:cNvPr>
        <xdr:cNvSpPr/>
      </xdr:nvSpPr>
      <xdr:spPr>
        <a:xfrm>
          <a:off x="133350" y="5448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DA LICITAÇÃO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24</xdr:row>
      <xdr:rowOff>236220</xdr:rowOff>
    </xdr:from>
    <xdr:to>
      <xdr:col>9</xdr:col>
      <xdr:colOff>17126</xdr:colOff>
      <xdr:row>25</xdr:row>
      <xdr:rowOff>229140</xdr:rowOff>
    </xdr:to>
    <xdr:sp macro="" textlink="">
      <xdr:nvSpPr>
        <xdr:cNvPr id="80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50000000}"/>
            </a:ext>
          </a:extLst>
        </xdr:cNvPr>
        <xdr:cNvSpPr/>
      </xdr:nvSpPr>
      <xdr:spPr>
        <a:xfrm>
          <a:off x="133350" y="5829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2.2. ORÇAMENTO</a:t>
          </a:r>
        </a:p>
      </xdr:txBody>
    </xdr:sp>
    <xdr:clientData/>
  </xdr:twoCellAnchor>
  <xdr:twoCellAnchor editAs="absolute">
    <xdr:from>
      <xdr:col>1</xdr:col>
      <xdr:colOff>9525</xdr:colOff>
      <xdr:row>26</xdr:row>
      <xdr:rowOff>99060</xdr:rowOff>
    </xdr:from>
    <xdr:to>
      <xdr:col>9</xdr:col>
      <xdr:colOff>17126</xdr:colOff>
      <xdr:row>27</xdr:row>
      <xdr:rowOff>168180</xdr:rowOff>
    </xdr:to>
    <xdr:sp macro="" textlink="">
      <xdr:nvSpPr>
        <xdr:cNvPr id="8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51000000}"/>
            </a:ext>
          </a:extLst>
        </xdr:cNvPr>
        <xdr:cNvSpPr/>
      </xdr:nvSpPr>
      <xdr:spPr>
        <a:xfrm>
          <a:off x="133350" y="6210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2.3. CRONOGRAMA</a:t>
          </a:r>
        </a:p>
      </xdr:txBody>
    </xdr:sp>
    <xdr:clientData/>
  </xdr:twoCellAnchor>
  <xdr:twoCellAnchor editAs="absolute">
    <xdr:from>
      <xdr:col>1</xdr:col>
      <xdr:colOff>9525</xdr:colOff>
      <xdr:row>28</xdr:row>
      <xdr:rowOff>114300</xdr:rowOff>
    </xdr:from>
    <xdr:to>
      <xdr:col>9</xdr:col>
      <xdr:colOff>17126</xdr:colOff>
      <xdr:row>29</xdr:row>
      <xdr:rowOff>183420</xdr:rowOff>
    </xdr:to>
    <xdr:sp macro="" textlink="">
      <xdr:nvSpPr>
        <xdr:cNvPr id="82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52000000}"/>
            </a:ext>
          </a:extLst>
        </xdr:cNvPr>
        <xdr:cNvSpPr/>
      </xdr:nvSpPr>
      <xdr:spPr>
        <a:xfrm>
          <a:off x="133350" y="6591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2.4. LOCALIZAÇÃO</a:t>
          </a:r>
        </a:p>
      </xdr:txBody>
    </xdr:sp>
    <xdr:clientData/>
  </xdr:twoCellAnchor>
  <xdr:twoCellAnchor editAs="absolute">
    <xdr:from>
      <xdr:col>1</xdr:col>
      <xdr:colOff>9525</xdr:colOff>
      <xdr:row>30</xdr:row>
      <xdr:rowOff>53340</xdr:rowOff>
    </xdr:from>
    <xdr:to>
      <xdr:col>9</xdr:col>
      <xdr:colOff>17126</xdr:colOff>
      <xdr:row>31</xdr:row>
      <xdr:rowOff>122460</xdr:rowOff>
    </xdr:to>
    <xdr:sp macro="" textlink="">
      <xdr:nvSpPr>
        <xdr:cNvPr id="8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53000000}"/>
            </a:ext>
          </a:extLst>
        </xdr:cNvPr>
        <xdr:cNvSpPr/>
      </xdr:nvSpPr>
      <xdr:spPr>
        <a:xfrm>
          <a:off x="133350" y="697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2.5. IMPRESSÃO DA LICITAÇÃO</a:t>
          </a:r>
        </a:p>
      </xdr:txBody>
    </xdr:sp>
    <xdr:clientData/>
  </xdr:twoCellAnchor>
  <xdr:twoCellAnchor editAs="absolute">
    <xdr:from>
      <xdr:col>1</xdr:col>
      <xdr:colOff>9525</xdr:colOff>
      <xdr:row>31</xdr:row>
      <xdr:rowOff>251460</xdr:rowOff>
    </xdr:from>
    <xdr:to>
      <xdr:col>9</xdr:col>
      <xdr:colOff>17125</xdr:colOff>
      <xdr:row>33</xdr:row>
      <xdr:rowOff>97500</xdr:rowOff>
    </xdr:to>
    <xdr:sp macro="" textlink="">
      <xdr:nvSpPr>
        <xdr:cNvPr id="84" name="Retângulo 83">
          <a:extLst>
            <a:ext uri="{FF2B5EF4-FFF2-40B4-BE49-F238E27FC236}">
              <a16:creationId xmlns:a16="http://schemas.microsoft.com/office/drawing/2014/main" xmlns="" id="{00000000-0008-0000-0400-000054000000}"/>
            </a:ext>
          </a:extLst>
        </xdr:cNvPr>
        <xdr:cNvSpPr/>
      </xdr:nvSpPr>
      <xdr:spPr>
        <a:xfrm>
          <a:off x="133350" y="7353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3.</a:t>
          </a:r>
          <a:r>
            <a:rPr lang="pt-BR" sz="1400" b="1" baseline="0">
              <a:ln>
                <a:noFill/>
              </a:ln>
              <a:solidFill>
                <a:schemeClr val="bg1"/>
              </a:solidFill>
              <a:effectLst/>
            </a:rPr>
            <a:t> </a:t>
          </a:r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MEDIÇÃO</a:t>
          </a:r>
        </a:p>
      </xdr:txBody>
    </xdr:sp>
    <xdr:clientData/>
  </xdr:twoCellAnchor>
  <xdr:twoCellAnchor editAs="absolute">
    <xdr:from>
      <xdr:col>1</xdr:col>
      <xdr:colOff>9525</xdr:colOff>
      <xdr:row>33</xdr:row>
      <xdr:rowOff>190500</xdr:rowOff>
    </xdr:from>
    <xdr:to>
      <xdr:col>9</xdr:col>
      <xdr:colOff>17126</xdr:colOff>
      <xdr:row>34</xdr:row>
      <xdr:rowOff>183420</xdr:rowOff>
    </xdr:to>
    <xdr:sp macro="" textlink="">
      <xdr:nvSpPr>
        <xdr:cNvPr id="8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55000000}"/>
            </a:ext>
          </a:extLst>
        </xdr:cNvPr>
        <xdr:cNvSpPr/>
      </xdr:nvSpPr>
      <xdr:spPr>
        <a:xfrm>
          <a:off x="133350" y="773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DA MEDIÇÃO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35</xdr:row>
      <xdr:rowOff>53340</xdr:rowOff>
    </xdr:from>
    <xdr:to>
      <xdr:col>9</xdr:col>
      <xdr:colOff>17126</xdr:colOff>
      <xdr:row>36</xdr:row>
      <xdr:rowOff>46260</xdr:rowOff>
    </xdr:to>
    <xdr:sp macro="" textlink="">
      <xdr:nvSpPr>
        <xdr:cNvPr id="8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56000000}"/>
            </a:ext>
          </a:extLst>
        </xdr:cNvPr>
        <xdr:cNvSpPr/>
      </xdr:nvSpPr>
      <xdr:spPr>
        <a:xfrm>
          <a:off x="133350" y="811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3.2. MEDIÇÃO</a:t>
          </a:r>
        </a:p>
      </xdr:txBody>
    </xdr:sp>
    <xdr:clientData/>
  </xdr:twoCellAnchor>
  <xdr:twoCellAnchor editAs="absolute">
    <xdr:from>
      <xdr:col>1</xdr:col>
      <xdr:colOff>9525</xdr:colOff>
      <xdr:row>36</xdr:row>
      <xdr:rowOff>175260</xdr:rowOff>
    </xdr:from>
    <xdr:to>
      <xdr:col>9</xdr:col>
      <xdr:colOff>17126</xdr:colOff>
      <xdr:row>37</xdr:row>
      <xdr:rowOff>244380</xdr:rowOff>
    </xdr:to>
    <xdr:sp macro="" textlink="">
      <xdr:nvSpPr>
        <xdr:cNvPr id="8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57000000}"/>
            </a:ext>
          </a:extLst>
        </xdr:cNvPr>
        <xdr:cNvSpPr/>
      </xdr:nvSpPr>
      <xdr:spPr>
        <a:xfrm>
          <a:off x="133350" y="849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3.3. LOCALIZAÇÃO</a:t>
          </a:r>
        </a:p>
      </xdr:txBody>
    </xdr:sp>
    <xdr:clientData/>
  </xdr:twoCellAnchor>
  <xdr:twoCellAnchor editAs="absolute">
    <xdr:from>
      <xdr:col>1</xdr:col>
      <xdr:colOff>9525</xdr:colOff>
      <xdr:row>37</xdr:row>
      <xdr:rowOff>373380</xdr:rowOff>
    </xdr:from>
    <xdr:to>
      <xdr:col>9</xdr:col>
      <xdr:colOff>17126</xdr:colOff>
      <xdr:row>38</xdr:row>
      <xdr:rowOff>107220</xdr:rowOff>
    </xdr:to>
    <xdr:sp macro="" textlink="">
      <xdr:nvSpPr>
        <xdr:cNvPr id="8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58000000}"/>
            </a:ext>
          </a:extLst>
        </xdr:cNvPr>
        <xdr:cNvSpPr/>
      </xdr:nvSpPr>
      <xdr:spPr>
        <a:xfrm>
          <a:off x="133350" y="8877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3.4. IMPRESSÃO DA MEDIÇÃO</a:t>
          </a:r>
        </a:p>
      </xdr:txBody>
    </xdr:sp>
    <xdr:clientData/>
  </xdr:twoCellAnchor>
  <xdr:twoCellAnchor editAs="absolute">
    <xdr:from>
      <xdr:col>1</xdr:col>
      <xdr:colOff>9525</xdr:colOff>
      <xdr:row>38</xdr:row>
      <xdr:rowOff>236220</xdr:rowOff>
    </xdr:from>
    <xdr:to>
      <xdr:col>9</xdr:col>
      <xdr:colOff>17125</xdr:colOff>
      <xdr:row>40</xdr:row>
      <xdr:rowOff>6060</xdr:rowOff>
    </xdr:to>
    <xdr:sp macro="" textlink="">
      <xdr:nvSpPr>
        <xdr:cNvPr id="89" name="Retângulo 88">
          <a:extLst>
            <a:ext uri="{FF2B5EF4-FFF2-40B4-BE49-F238E27FC236}">
              <a16:creationId xmlns:a16="http://schemas.microsoft.com/office/drawing/2014/main" xmlns="" id="{00000000-0008-0000-0400-000059000000}"/>
            </a:ext>
          </a:extLst>
        </xdr:cNvPr>
        <xdr:cNvSpPr/>
      </xdr:nvSpPr>
      <xdr:spPr>
        <a:xfrm>
          <a:off x="133350" y="9258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4. ADITIVO</a:t>
          </a:r>
        </a:p>
      </xdr:txBody>
    </xdr:sp>
    <xdr:clientData/>
  </xdr:twoCellAnchor>
  <xdr:twoCellAnchor editAs="absolute">
    <xdr:from>
      <xdr:col>1</xdr:col>
      <xdr:colOff>9525</xdr:colOff>
      <xdr:row>40</xdr:row>
      <xdr:rowOff>99060</xdr:rowOff>
    </xdr:from>
    <xdr:to>
      <xdr:col>9</xdr:col>
      <xdr:colOff>17126</xdr:colOff>
      <xdr:row>41</xdr:row>
      <xdr:rowOff>91980</xdr:rowOff>
    </xdr:to>
    <xdr:sp macro="" textlink="">
      <xdr:nvSpPr>
        <xdr:cNvPr id="90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5A000000}"/>
            </a:ext>
          </a:extLst>
        </xdr:cNvPr>
        <xdr:cNvSpPr/>
      </xdr:nvSpPr>
      <xdr:spPr>
        <a:xfrm>
          <a:off x="133350" y="9639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DO ADITIVO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42</xdr:row>
      <xdr:rowOff>38100</xdr:rowOff>
    </xdr:from>
    <xdr:to>
      <xdr:col>9</xdr:col>
      <xdr:colOff>17126</xdr:colOff>
      <xdr:row>43</xdr:row>
      <xdr:rowOff>31020</xdr:rowOff>
    </xdr:to>
    <xdr:sp macro="" textlink="">
      <xdr:nvSpPr>
        <xdr:cNvPr id="9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5B000000}"/>
            </a:ext>
          </a:extLst>
        </xdr:cNvPr>
        <xdr:cNvSpPr/>
      </xdr:nvSpPr>
      <xdr:spPr>
        <a:xfrm>
          <a:off x="133350" y="10020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4.2. COTAÇÕES</a:t>
          </a:r>
        </a:p>
      </xdr:txBody>
    </xdr:sp>
    <xdr:clientData/>
  </xdr:twoCellAnchor>
  <xdr:twoCellAnchor editAs="absolute">
    <xdr:from>
      <xdr:col>1</xdr:col>
      <xdr:colOff>9525</xdr:colOff>
      <xdr:row>43</xdr:row>
      <xdr:rowOff>160020</xdr:rowOff>
    </xdr:from>
    <xdr:to>
      <xdr:col>9</xdr:col>
      <xdr:colOff>17126</xdr:colOff>
      <xdr:row>44</xdr:row>
      <xdr:rowOff>152940</xdr:rowOff>
    </xdr:to>
    <xdr:sp macro="" textlink="">
      <xdr:nvSpPr>
        <xdr:cNvPr id="92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5C000000}"/>
            </a:ext>
          </a:extLst>
        </xdr:cNvPr>
        <xdr:cNvSpPr/>
      </xdr:nvSpPr>
      <xdr:spPr>
        <a:xfrm>
          <a:off x="133350" y="10401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4.3.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COMPOSIÇÕES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45</xdr:row>
      <xdr:rowOff>22860</xdr:rowOff>
    </xdr:from>
    <xdr:to>
      <xdr:col>9</xdr:col>
      <xdr:colOff>17126</xdr:colOff>
      <xdr:row>46</xdr:row>
      <xdr:rowOff>91980</xdr:rowOff>
    </xdr:to>
    <xdr:sp macro="" textlink="">
      <xdr:nvSpPr>
        <xdr:cNvPr id="9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5D000000}"/>
            </a:ext>
          </a:extLst>
        </xdr:cNvPr>
        <xdr:cNvSpPr/>
      </xdr:nvSpPr>
      <xdr:spPr>
        <a:xfrm>
          <a:off x="133350" y="1078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4.4.  ORÇAMENTO</a:t>
          </a:r>
        </a:p>
      </xdr:txBody>
    </xdr:sp>
    <xdr:clientData/>
  </xdr:twoCellAnchor>
  <xdr:twoCellAnchor editAs="absolute">
    <xdr:from>
      <xdr:col>1</xdr:col>
      <xdr:colOff>9525</xdr:colOff>
      <xdr:row>46</xdr:row>
      <xdr:rowOff>220980</xdr:rowOff>
    </xdr:from>
    <xdr:to>
      <xdr:col>9</xdr:col>
      <xdr:colOff>17126</xdr:colOff>
      <xdr:row>47</xdr:row>
      <xdr:rowOff>213900</xdr:rowOff>
    </xdr:to>
    <xdr:sp macro="" textlink="">
      <xdr:nvSpPr>
        <xdr:cNvPr id="9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5E000000}"/>
            </a:ext>
          </a:extLst>
        </xdr:cNvPr>
        <xdr:cNvSpPr/>
      </xdr:nvSpPr>
      <xdr:spPr>
        <a:xfrm>
          <a:off x="133350" y="11163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4.5. MEMÓRIA DE CÁLCULO</a:t>
          </a:r>
        </a:p>
      </xdr:txBody>
    </xdr:sp>
    <xdr:clientData/>
  </xdr:twoCellAnchor>
  <xdr:twoCellAnchor editAs="absolute">
    <xdr:from>
      <xdr:col>1</xdr:col>
      <xdr:colOff>9525</xdr:colOff>
      <xdr:row>48</xdr:row>
      <xdr:rowOff>83820</xdr:rowOff>
    </xdr:from>
    <xdr:to>
      <xdr:col>9</xdr:col>
      <xdr:colOff>17126</xdr:colOff>
      <xdr:row>49</xdr:row>
      <xdr:rowOff>76740</xdr:rowOff>
    </xdr:to>
    <xdr:sp macro="" textlink="">
      <xdr:nvSpPr>
        <xdr:cNvPr id="9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5F000000}"/>
            </a:ext>
          </a:extLst>
        </xdr:cNvPr>
        <xdr:cNvSpPr/>
      </xdr:nvSpPr>
      <xdr:spPr>
        <a:xfrm>
          <a:off x="133350" y="1154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4.6. CRONOGRAMA</a:t>
          </a:r>
        </a:p>
      </xdr:txBody>
    </xdr:sp>
    <xdr:clientData/>
  </xdr:twoCellAnchor>
  <xdr:twoCellAnchor editAs="absolute">
    <xdr:from>
      <xdr:col>1</xdr:col>
      <xdr:colOff>9525</xdr:colOff>
      <xdr:row>49</xdr:row>
      <xdr:rowOff>205740</xdr:rowOff>
    </xdr:from>
    <xdr:to>
      <xdr:col>9</xdr:col>
      <xdr:colOff>17126</xdr:colOff>
      <xdr:row>50</xdr:row>
      <xdr:rowOff>198660</xdr:rowOff>
    </xdr:to>
    <xdr:sp macro="" textlink="">
      <xdr:nvSpPr>
        <xdr:cNvPr id="9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60000000}"/>
            </a:ext>
          </a:extLst>
        </xdr:cNvPr>
        <xdr:cNvSpPr/>
      </xdr:nvSpPr>
      <xdr:spPr>
        <a:xfrm>
          <a:off x="133350" y="1192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4.7. LOCALIZAÇÃO</a:t>
          </a:r>
        </a:p>
      </xdr:txBody>
    </xdr:sp>
    <xdr:clientData/>
  </xdr:twoCellAnchor>
  <xdr:twoCellAnchor editAs="absolute">
    <xdr:from>
      <xdr:col>1</xdr:col>
      <xdr:colOff>9525</xdr:colOff>
      <xdr:row>51</xdr:row>
      <xdr:rowOff>68580</xdr:rowOff>
    </xdr:from>
    <xdr:to>
      <xdr:col>9</xdr:col>
      <xdr:colOff>17126</xdr:colOff>
      <xdr:row>52</xdr:row>
      <xdr:rowOff>61500</xdr:rowOff>
    </xdr:to>
    <xdr:sp macro="" textlink="">
      <xdr:nvSpPr>
        <xdr:cNvPr id="9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61000000}"/>
            </a:ext>
          </a:extLst>
        </xdr:cNvPr>
        <xdr:cNvSpPr/>
      </xdr:nvSpPr>
      <xdr:spPr>
        <a:xfrm>
          <a:off x="133350" y="1230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4.8. IMPRESSÃO DO ADITIVO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38100</xdr:colOff>
      <xdr:row>1</xdr:row>
      <xdr:rowOff>0</xdr:rowOff>
    </xdr:from>
    <xdr:to>
      <xdr:col>22</xdr:col>
      <xdr:colOff>95250</xdr:colOff>
      <xdr:row>3</xdr:row>
      <xdr:rowOff>180975</xdr:rowOff>
    </xdr:to>
    <xdr:sp macro="[0]!AddBDI1" textlink="">
      <xdr:nvSpPr>
        <xdr:cNvPr id="2" name="Retângulo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SpPr/>
      </xdr:nvSpPr>
      <xdr:spPr>
        <a:xfrm>
          <a:off x="9324975" y="114300"/>
          <a:ext cx="742950" cy="561975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pt-BR" sz="1100"/>
        </a:p>
        <a:p>
          <a:pPr algn="ctr"/>
          <a:r>
            <a:rPr lang="pt-BR" sz="1100" b="1"/>
            <a:t>Editar</a:t>
          </a:r>
        </a:p>
      </xdr:txBody>
    </xdr:sp>
    <xdr:clientData/>
  </xdr:twoCellAnchor>
  <xdr:twoCellAnchor>
    <xdr:from>
      <xdr:col>21</xdr:col>
      <xdr:colOff>38100</xdr:colOff>
      <xdr:row>43</xdr:row>
      <xdr:rowOff>0</xdr:rowOff>
    </xdr:from>
    <xdr:to>
      <xdr:col>22</xdr:col>
      <xdr:colOff>104775</xdr:colOff>
      <xdr:row>45</xdr:row>
      <xdr:rowOff>180975</xdr:rowOff>
    </xdr:to>
    <xdr:sp macro="[0]!AddBDI2" textlink="">
      <xdr:nvSpPr>
        <xdr:cNvPr id="76" name="Retângulo 75">
          <a:extLst>
            <a:ext uri="{FF2B5EF4-FFF2-40B4-BE49-F238E27FC236}">
              <a16:creationId xmlns:a16="http://schemas.microsoft.com/office/drawing/2014/main" xmlns="" id="{00000000-0008-0000-0500-00004C000000}"/>
            </a:ext>
          </a:extLst>
        </xdr:cNvPr>
        <xdr:cNvSpPr/>
      </xdr:nvSpPr>
      <xdr:spPr>
        <a:xfrm>
          <a:off x="9324975" y="6400800"/>
          <a:ext cx="752475" cy="561975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pt-BR" sz="1100"/>
        </a:p>
        <a:p>
          <a:pPr algn="ctr"/>
          <a:r>
            <a:rPr lang="pt-BR" sz="1100" b="1"/>
            <a:t>Editar</a:t>
          </a:r>
        </a:p>
      </xdr:txBody>
    </xdr:sp>
    <xdr:clientData/>
  </xdr:twoCellAnchor>
  <xdr:twoCellAnchor editAs="absolute">
    <xdr:from>
      <xdr:col>1</xdr:col>
      <xdr:colOff>12111</xdr:colOff>
      <xdr:row>1</xdr:row>
      <xdr:rowOff>19050</xdr:rowOff>
    </xdr:from>
    <xdr:to>
      <xdr:col>8</xdr:col>
      <xdr:colOff>191886</xdr:colOff>
      <xdr:row>4</xdr:row>
      <xdr:rowOff>64668</xdr:rowOff>
    </xdr:to>
    <xdr:pic>
      <xdr:nvPicPr>
        <xdr:cNvPr id="35" name="Imagem 34">
          <a:extLst>
            <a:ext uri="{FF2B5EF4-FFF2-40B4-BE49-F238E27FC236}">
              <a16:creationId xmlns:a16="http://schemas.microsoft.com/office/drawing/2014/main" xmlns="" id="{00000000-0008-0000-0500-00002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135936" y="133350"/>
          <a:ext cx="1980000" cy="617118"/>
        </a:xfrm>
        <a:prstGeom prst="rect">
          <a:avLst/>
        </a:prstGeom>
      </xdr:spPr>
    </xdr:pic>
    <xdr:clientData/>
  </xdr:twoCellAnchor>
  <xdr:twoCellAnchor editAs="absolute">
    <xdr:from>
      <xdr:col>0</xdr:col>
      <xdr:colOff>114300</xdr:colOff>
      <xdr:row>5</xdr:row>
      <xdr:rowOff>0</xdr:rowOff>
    </xdr:from>
    <xdr:to>
      <xdr:col>9</xdr:col>
      <xdr:colOff>17625</xdr:colOff>
      <xdr:row>6</xdr:row>
      <xdr:rowOff>61500</xdr:rowOff>
    </xdr:to>
    <xdr:grpSp>
      <xdr:nvGrpSpPr>
        <xdr:cNvPr id="45" name="Agrupar 35">
          <a:extLst>
            <a:ext uri="{FF2B5EF4-FFF2-40B4-BE49-F238E27FC236}">
              <a16:creationId xmlns:a16="http://schemas.microsoft.com/office/drawing/2014/main" xmlns="" id="{00000000-0008-0000-0500-00002D000000}"/>
            </a:ext>
          </a:extLst>
        </xdr:cNvPr>
        <xdr:cNvGrpSpPr/>
      </xdr:nvGrpSpPr>
      <xdr:grpSpPr>
        <a:xfrm>
          <a:off x="114300" y="881569"/>
          <a:ext cx="2146523" cy="250217"/>
          <a:chOff x="106950" y="876300"/>
          <a:chExt cx="2408400" cy="252000"/>
        </a:xfrm>
      </xdr:grpSpPr>
      <xdr:sp macro="" textlink="">
        <xdr:nvSpPr>
          <xdr:cNvPr id="46" name="Retângulo de cantos arredondados 45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xmlns="" id="{00000000-0008-0000-0500-00002E000000}"/>
              </a:ext>
            </a:extLst>
          </xdr:cNvPr>
          <xdr:cNvSpPr/>
        </xdr:nvSpPr>
        <xdr:spPr>
          <a:xfrm>
            <a:off x="106950" y="876300"/>
            <a:ext cx="2408400" cy="252000"/>
          </a:xfrm>
          <a:prstGeom prst="roundRect">
            <a:avLst/>
          </a:prstGeom>
          <a:solidFill>
            <a:srgbClr val="FF0000"/>
          </a:solidFill>
          <a:ln w="9525">
            <a:solidFill>
              <a:schemeClr val="bg1"/>
            </a:solidFill>
          </a:ln>
          <a:scene3d>
            <a:camera prst="orthographicFront"/>
            <a:lightRig rig="threePt" dir="t"/>
          </a:scene3d>
          <a:sp3d>
            <a:bevelT w="38100" h="25400"/>
            <a:bevelB w="38100" h="254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1200" b="1">
                <a:ln>
                  <a:noFill/>
                </a:ln>
                <a:solidFill>
                  <a:schemeClr val="bg1"/>
                </a:solidFill>
              </a:rPr>
              <a:t>MENU INICIAL </a:t>
            </a:r>
          </a:p>
        </xdr:txBody>
      </xdr:sp>
      <xdr:sp macro="" textlink="">
        <xdr:nvSpPr>
          <xdr:cNvPr id="47" name="Seta para a esquerda 46">
            <a:extLst>
              <a:ext uri="{FF2B5EF4-FFF2-40B4-BE49-F238E27FC236}">
                <a16:creationId xmlns:a16="http://schemas.microsoft.com/office/drawing/2014/main" xmlns="" id="{00000000-0008-0000-0500-00002F000000}"/>
              </a:ext>
            </a:extLst>
          </xdr:cNvPr>
          <xdr:cNvSpPr/>
        </xdr:nvSpPr>
        <xdr:spPr>
          <a:xfrm>
            <a:off x="169633" y="914400"/>
            <a:ext cx="218945" cy="180000"/>
          </a:xfrm>
          <a:prstGeom prst="leftArrow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pt-BR" sz="1100">
              <a:ln>
                <a:solidFill>
                  <a:schemeClr val="bg1"/>
                </a:solidFill>
              </a:ln>
            </a:endParaRPr>
          </a:p>
        </xdr:txBody>
      </xdr:sp>
    </xdr:grpSp>
    <xdr:clientData/>
  </xdr:twoCellAnchor>
  <xdr:twoCellAnchor editAs="absolute">
    <xdr:from>
      <xdr:col>1</xdr:col>
      <xdr:colOff>9525</xdr:colOff>
      <xdr:row>7</xdr:row>
      <xdr:rowOff>0</xdr:rowOff>
    </xdr:from>
    <xdr:to>
      <xdr:col>9</xdr:col>
      <xdr:colOff>17125</xdr:colOff>
      <xdr:row>8</xdr:row>
      <xdr:rowOff>97500</xdr:rowOff>
    </xdr:to>
    <xdr:sp macro="" textlink="">
      <xdr:nvSpPr>
        <xdr:cNvPr id="48" name="Retângulo 47">
          <a:extLst>
            <a:ext uri="{FF2B5EF4-FFF2-40B4-BE49-F238E27FC236}">
              <a16:creationId xmlns:a16="http://schemas.microsoft.com/office/drawing/2014/main" xmlns="" id="{00000000-0008-0000-0500-000030000000}"/>
            </a:ext>
          </a:extLst>
        </xdr:cNvPr>
        <xdr:cNvSpPr/>
      </xdr:nvSpPr>
      <xdr:spPr>
        <a:xfrm>
          <a:off x="133350" y="125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1. PROJETO</a:t>
          </a:r>
        </a:p>
      </xdr:txBody>
    </xdr:sp>
    <xdr:clientData/>
  </xdr:twoCellAnchor>
  <xdr:twoCellAnchor editAs="absolute">
    <xdr:from>
      <xdr:col>1</xdr:col>
      <xdr:colOff>9525</xdr:colOff>
      <xdr:row>9</xdr:row>
      <xdr:rowOff>0</xdr:rowOff>
    </xdr:from>
    <xdr:to>
      <xdr:col>9</xdr:col>
      <xdr:colOff>17126</xdr:colOff>
      <xdr:row>10</xdr:row>
      <xdr:rowOff>61500</xdr:rowOff>
    </xdr:to>
    <xdr:sp macro="" textlink="">
      <xdr:nvSpPr>
        <xdr:cNvPr id="4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31000000}"/>
            </a:ext>
          </a:extLst>
        </xdr:cNvPr>
        <xdr:cNvSpPr/>
      </xdr:nvSpPr>
      <xdr:spPr>
        <a:xfrm>
          <a:off x="133350" y="163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1.1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</a:t>
          </a:r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DO PROJETO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11</xdr:row>
      <xdr:rowOff>0</xdr:rowOff>
    </xdr:from>
    <xdr:to>
      <xdr:col>9</xdr:col>
      <xdr:colOff>17126</xdr:colOff>
      <xdr:row>12</xdr:row>
      <xdr:rowOff>61500</xdr:rowOff>
    </xdr:to>
    <xdr:sp macro="" textlink="">
      <xdr:nvSpPr>
        <xdr:cNvPr id="50" name="Retângulo de cantos arredondados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500-000032000000}"/>
            </a:ext>
          </a:extLst>
        </xdr:cNvPr>
        <xdr:cNvSpPr/>
      </xdr:nvSpPr>
      <xdr:spPr>
        <a:xfrm>
          <a:off x="133350" y="2019300"/>
          <a:ext cx="2065001" cy="252000"/>
        </a:xfrm>
        <a:prstGeom prst="roundRect">
          <a:avLst/>
        </a:prstGeom>
        <a:solidFill>
          <a:srgbClr val="0000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1.2. BDI</a:t>
          </a:r>
        </a:p>
      </xdr:txBody>
    </xdr:sp>
    <xdr:clientData/>
  </xdr:twoCellAnchor>
  <xdr:twoCellAnchor editAs="absolute">
    <xdr:from>
      <xdr:col>1</xdr:col>
      <xdr:colOff>9525</xdr:colOff>
      <xdr:row>13</xdr:row>
      <xdr:rowOff>0</xdr:rowOff>
    </xdr:from>
    <xdr:to>
      <xdr:col>9</xdr:col>
      <xdr:colOff>17126</xdr:colOff>
      <xdr:row>14</xdr:row>
      <xdr:rowOff>61500</xdr:rowOff>
    </xdr:to>
    <xdr:sp macro="" textlink="">
      <xdr:nvSpPr>
        <xdr:cNvPr id="51" name="Retângulo de cantos arredondados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500-000033000000}"/>
            </a:ext>
          </a:extLst>
        </xdr:cNvPr>
        <xdr:cNvSpPr/>
      </xdr:nvSpPr>
      <xdr:spPr>
        <a:xfrm>
          <a:off x="133350" y="2400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1.3.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COTAÇÕES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15</xdr:row>
      <xdr:rowOff>0</xdr:rowOff>
    </xdr:from>
    <xdr:to>
      <xdr:col>9</xdr:col>
      <xdr:colOff>17126</xdr:colOff>
      <xdr:row>16</xdr:row>
      <xdr:rowOff>61500</xdr:rowOff>
    </xdr:to>
    <xdr:sp macro="" textlink="">
      <xdr:nvSpPr>
        <xdr:cNvPr id="52" name="Retângulo de cantos arredondados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0500-000034000000}"/>
            </a:ext>
          </a:extLst>
        </xdr:cNvPr>
        <xdr:cNvSpPr/>
      </xdr:nvSpPr>
      <xdr:spPr>
        <a:xfrm>
          <a:off x="133350" y="2781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1.4.  COMPOSIÇÕES</a:t>
          </a:r>
        </a:p>
      </xdr:txBody>
    </xdr:sp>
    <xdr:clientData/>
  </xdr:twoCellAnchor>
  <xdr:twoCellAnchor editAs="absolute">
    <xdr:from>
      <xdr:col>1</xdr:col>
      <xdr:colOff>9525</xdr:colOff>
      <xdr:row>17</xdr:row>
      <xdr:rowOff>0</xdr:rowOff>
    </xdr:from>
    <xdr:to>
      <xdr:col>9</xdr:col>
      <xdr:colOff>17126</xdr:colOff>
      <xdr:row>18</xdr:row>
      <xdr:rowOff>61500</xdr:rowOff>
    </xdr:to>
    <xdr:sp macro="" textlink="">
      <xdr:nvSpPr>
        <xdr:cNvPr id="53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500-000035000000}"/>
            </a:ext>
          </a:extLst>
        </xdr:cNvPr>
        <xdr:cNvSpPr/>
      </xdr:nvSpPr>
      <xdr:spPr>
        <a:xfrm>
          <a:off x="133350" y="3162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1.5. ORÇAMENTO</a:t>
          </a:r>
        </a:p>
      </xdr:txBody>
    </xdr:sp>
    <xdr:clientData/>
  </xdr:twoCellAnchor>
  <xdr:twoCellAnchor editAs="absolute">
    <xdr:from>
      <xdr:col>1</xdr:col>
      <xdr:colOff>9525</xdr:colOff>
      <xdr:row>19</xdr:row>
      <xdr:rowOff>0</xdr:rowOff>
    </xdr:from>
    <xdr:to>
      <xdr:col>9</xdr:col>
      <xdr:colOff>17126</xdr:colOff>
      <xdr:row>20</xdr:row>
      <xdr:rowOff>61500</xdr:rowOff>
    </xdr:to>
    <xdr:sp macro="" textlink="">
      <xdr:nvSpPr>
        <xdr:cNvPr id="54" name="Retângulo de cantos arredondados 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00000000-0008-0000-0500-000036000000}"/>
            </a:ext>
          </a:extLst>
        </xdr:cNvPr>
        <xdr:cNvSpPr/>
      </xdr:nvSpPr>
      <xdr:spPr>
        <a:xfrm>
          <a:off x="133350" y="3543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1.6. MEMÓRIA DE CÁLCULO</a:t>
          </a:r>
        </a:p>
      </xdr:txBody>
    </xdr:sp>
    <xdr:clientData/>
  </xdr:twoCellAnchor>
  <xdr:twoCellAnchor editAs="absolute">
    <xdr:from>
      <xdr:col>1</xdr:col>
      <xdr:colOff>9525</xdr:colOff>
      <xdr:row>21</xdr:row>
      <xdr:rowOff>0</xdr:rowOff>
    </xdr:from>
    <xdr:to>
      <xdr:col>9</xdr:col>
      <xdr:colOff>17126</xdr:colOff>
      <xdr:row>22</xdr:row>
      <xdr:rowOff>61500</xdr:rowOff>
    </xdr:to>
    <xdr:sp macro="" textlink="">
      <xdr:nvSpPr>
        <xdr:cNvPr id="55" name="Retângulo de cantos arredondados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00000000-0008-0000-0500-000037000000}"/>
            </a:ext>
          </a:extLst>
        </xdr:cNvPr>
        <xdr:cNvSpPr/>
      </xdr:nvSpPr>
      <xdr:spPr>
        <a:xfrm>
          <a:off x="133350" y="3924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1.7. CRONOGRAMA</a:t>
          </a:r>
        </a:p>
      </xdr:txBody>
    </xdr:sp>
    <xdr:clientData/>
  </xdr:twoCellAnchor>
  <xdr:twoCellAnchor editAs="absolute">
    <xdr:from>
      <xdr:col>1</xdr:col>
      <xdr:colOff>9525</xdr:colOff>
      <xdr:row>23</xdr:row>
      <xdr:rowOff>0</xdr:rowOff>
    </xdr:from>
    <xdr:to>
      <xdr:col>9</xdr:col>
      <xdr:colOff>17126</xdr:colOff>
      <xdr:row>24</xdr:row>
      <xdr:rowOff>61500</xdr:rowOff>
    </xdr:to>
    <xdr:sp macro="" textlink="">
      <xdr:nvSpPr>
        <xdr:cNvPr id="56" name="Retângulo de cantos arredondados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00000000-0008-0000-0500-000038000000}"/>
            </a:ext>
          </a:extLst>
        </xdr:cNvPr>
        <xdr:cNvSpPr/>
      </xdr:nvSpPr>
      <xdr:spPr>
        <a:xfrm>
          <a:off x="133350" y="4305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1.8. LOCALIZAÇÃO</a:t>
          </a:r>
        </a:p>
      </xdr:txBody>
    </xdr:sp>
    <xdr:clientData/>
  </xdr:twoCellAnchor>
  <xdr:twoCellAnchor editAs="absolute">
    <xdr:from>
      <xdr:col>1</xdr:col>
      <xdr:colOff>9525</xdr:colOff>
      <xdr:row>25</xdr:row>
      <xdr:rowOff>0</xdr:rowOff>
    </xdr:from>
    <xdr:to>
      <xdr:col>9</xdr:col>
      <xdr:colOff>17126</xdr:colOff>
      <xdr:row>26</xdr:row>
      <xdr:rowOff>61500</xdr:rowOff>
    </xdr:to>
    <xdr:sp macro="[0]!Imprimir" textlink="">
      <xdr:nvSpPr>
        <xdr:cNvPr id="57" name="Retângulo de cantos arredondados 10">
          <a:extLst>
            <a:ext uri="{FF2B5EF4-FFF2-40B4-BE49-F238E27FC236}">
              <a16:creationId xmlns:a16="http://schemas.microsoft.com/office/drawing/2014/main" xmlns="" id="{00000000-0008-0000-0500-000039000000}"/>
            </a:ext>
          </a:extLst>
        </xdr:cNvPr>
        <xdr:cNvSpPr/>
      </xdr:nvSpPr>
      <xdr:spPr>
        <a:xfrm>
          <a:off x="133350" y="4686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1.9. IMPRESSÃO DO PROJETO</a:t>
          </a:r>
        </a:p>
      </xdr:txBody>
    </xdr:sp>
    <xdr:clientData/>
  </xdr:twoCellAnchor>
  <xdr:twoCellAnchor editAs="absolute">
    <xdr:from>
      <xdr:col>1</xdr:col>
      <xdr:colOff>9525</xdr:colOff>
      <xdr:row>27</xdr:row>
      <xdr:rowOff>0</xdr:rowOff>
    </xdr:from>
    <xdr:to>
      <xdr:col>9</xdr:col>
      <xdr:colOff>17125</xdr:colOff>
      <xdr:row>28</xdr:row>
      <xdr:rowOff>97500</xdr:rowOff>
    </xdr:to>
    <xdr:sp macro="" textlink="">
      <xdr:nvSpPr>
        <xdr:cNvPr id="58" name="Retângulo 57">
          <a:extLst>
            <a:ext uri="{FF2B5EF4-FFF2-40B4-BE49-F238E27FC236}">
              <a16:creationId xmlns:a16="http://schemas.microsoft.com/office/drawing/2014/main" xmlns="" id="{00000000-0008-0000-0500-00003A000000}"/>
            </a:ext>
          </a:extLst>
        </xdr:cNvPr>
        <xdr:cNvSpPr/>
      </xdr:nvSpPr>
      <xdr:spPr>
        <a:xfrm>
          <a:off x="133350" y="506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2. LICITAÇÃO</a:t>
          </a:r>
        </a:p>
      </xdr:txBody>
    </xdr:sp>
    <xdr:clientData/>
  </xdr:twoCellAnchor>
  <xdr:twoCellAnchor editAs="absolute">
    <xdr:from>
      <xdr:col>1</xdr:col>
      <xdr:colOff>9525</xdr:colOff>
      <xdr:row>29</xdr:row>
      <xdr:rowOff>0</xdr:rowOff>
    </xdr:from>
    <xdr:to>
      <xdr:col>9</xdr:col>
      <xdr:colOff>17126</xdr:colOff>
      <xdr:row>30</xdr:row>
      <xdr:rowOff>61500</xdr:rowOff>
    </xdr:to>
    <xdr:sp macro="" textlink="">
      <xdr:nvSpPr>
        <xdr:cNvPr id="5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3B000000}"/>
            </a:ext>
          </a:extLst>
        </xdr:cNvPr>
        <xdr:cNvSpPr/>
      </xdr:nvSpPr>
      <xdr:spPr>
        <a:xfrm>
          <a:off x="133350" y="5448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DA LICITAÇÃO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31</xdr:row>
      <xdr:rowOff>0</xdr:rowOff>
    </xdr:from>
    <xdr:to>
      <xdr:col>9</xdr:col>
      <xdr:colOff>17126</xdr:colOff>
      <xdr:row>32</xdr:row>
      <xdr:rowOff>61500</xdr:rowOff>
    </xdr:to>
    <xdr:sp macro="" textlink="">
      <xdr:nvSpPr>
        <xdr:cNvPr id="60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3C000000}"/>
            </a:ext>
          </a:extLst>
        </xdr:cNvPr>
        <xdr:cNvSpPr/>
      </xdr:nvSpPr>
      <xdr:spPr>
        <a:xfrm>
          <a:off x="133350" y="5829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2.2. ORÇAMENTO</a:t>
          </a:r>
        </a:p>
      </xdr:txBody>
    </xdr:sp>
    <xdr:clientData/>
  </xdr:twoCellAnchor>
  <xdr:twoCellAnchor editAs="absolute">
    <xdr:from>
      <xdr:col>1</xdr:col>
      <xdr:colOff>9525</xdr:colOff>
      <xdr:row>33</xdr:row>
      <xdr:rowOff>0</xdr:rowOff>
    </xdr:from>
    <xdr:to>
      <xdr:col>9</xdr:col>
      <xdr:colOff>17126</xdr:colOff>
      <xdr:row>34</xdr:row>
      <xdr:rowOff>61500</xdr:rowOff>
    </xdr:to>
    <xdr:sp macro="" textlink="">
      <xdr:nvSpPr>
        <xdr:cNvPr id="6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3D000000}"/>
            </a:ext>
          </a:extLst>
        </xdr:cNvPr>
        <xdr:cNvSpPr/>
      </xdr:nvSpPr>
      <xdr:spPr>
        <a:xfrm>
          <a:off x="133350" y="6210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2.3. CRONOGRAMA</a:t>
          </a:r>
        </a:p>
      </xdr:txBody>
    </xdr:sp>
    <xdr:clientData/>
  </xdr:twoCellAnchor>
  <xdr:twoCellAnchor editAs="absolute">
    <xdr:from>
      <xdr:col>1</xdr:col>
      <xdr:colOff>9525</xdr:colOff>
      <xdr:row>35</xdr:row>
      <xdr:rowOff>0</xdr:rowOff>
    </xdr:from>
    <xdr:to>
      <xdr:col>9</xdr:col>
      <xdr:colOff>17126</xdr:colOff>
      <xdr:row>36</xdr:row>
      <xdr:rowOff>61500</xdr:rowOff>
    </xdr:to>
    <xdr:sp macro="" textlink="">
      <xdr:nvSpPr>
        <xdr:cNvPr id="62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3E000000}"/>
            </a:ext>
          </a:extLst>
        </xdr:cNvPr>
        <xdr:cNvSpPr/>
      </xdr:nvSpPr>
      <xdr:spPr>
        <a:xfrm>
          <a:off x="133350" y="6591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2.4. LOCALIZAÇÃO</a:t>
          </a:r>
        </a:p>
      </xdr:txBody>
    </xdr:sp>
    <xdr:clientData/>
  </xdr:twoCellAnchor>
  <xdr:twoCellAnchor editAs="absolute">
    <xdr:from>
      <xdr:col>1</xdr:col>
      <xdr:colOff>9525</xdr:colOff>
      <xdr:row>37</xdr:row>
      <xdr:rowOff>0</xdr:rowOff>
    </xdr:from>
    <xdr:to>
      <xdr:col>9</xdr:col>
      <xdr:colOff>17126</xdr:colOff>
      <xdr:row>38</xdr:row>
      <xdr:rowOff>61500</xdr:rowOff>
    </xdr:to>
    <xdr:sp macro="" textlink="">
      <xdr:nvSpPr>
        <xdr:cNvPr id="6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3F000000}"/>
            </a:ext>
          </a:extLst>
        </xdr:cNvPr>
        <xdr:cNvSpPr/>
      </xdr:nvSpPr>
      <xdr:spPr>
        <a:xfrm>
          <a:off x="133350" y="697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2.5. IMPRESSÃO DA LICITAÇÃO</a:t>
          </a:r>
        </a:p>
      </xdr:txBody>
    </xdr:sp>
    <xdr:clientData/>
  </xdr:twoCellAnchor>
  <xdr:twoCellAnchor editAs="absolute">
    <xdr:from>
      <xdr:col>1</xdr:col>
      <xdr:colOff>9525</xdr:colOff>
      <xdr:row>39</xdr:row>
      <xdr:rowOff>0</xdr:rowOff>
    </xdr:from>
    <xdr:to>
      <xdr:col>9</xdr:col>
      <xdr:colOff>17125</xdr:colOff>
      <xdr:row>40</xdr:row>
      <xdr:rowOff>97500</xdr:rowOff>
    </xdr:to>
    <xdr:sp macro="" textlink="">
      <xdr:nvSpPr>
        <xdr:cNvPr id="64" name="Retângulo 63">
          <a:extLst>
            <a:ext uri="{FF2B5EF4-FFF2-40B4-BE49-F238E27FC236}">
              <a16:creationId xmlns:a16="http://schemas.microsoft.com/office/drawing/2014/main" xmlns="" id="{00000000-0008-0000-0500-000040000000}"/>
            </a:ext>
          </a:extLst>
        </xdr:cNvPr>
        <xdr:cNvSpPr/>
      </xdr:nvSpPr>
      <xdr:spPr>
        <a:xfrm>
          <a:off x="133350" y="7353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3.</a:t>
          </a:r>
          <a:r>
            <a:rPr lang="pt-BR" sz="1400" b="1" baseline="0">
              <a:ln>
                <a:noFill/>
              </a:ln>
              <a:solidFill>
                <a:schemeClr val="bg1"/>
              </a:solidFill>
              <a:effectLst/>
            </a:rPr>
            <a:t> </a:t>
          </a:r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MEDIÇÃO</a:t>
          </a:r>
        </a:p>
      </xdr:txBody>
    </xdr:sp>
    <xdr:clientData/>
  </xdr:twoCellAnchor>
  <xdr:twoCellAnchor editAs="absolute">
    <xdr:from>
      <xdr:col>1</xdr:col>
      <xdr:colOff>9525</xdr:colOff>
      <xdr:row>41</xdr:row>
      <xdr:rowOff>0</xdr:rowOff>
    </xdr:from>
    <xdr:to>
      <xdr:col>9</xdr:col>
      <xdr:colOff>17126</xdr:colOff>
      <xdr:row>42</xdr:row>
      <xdr:rowOff>61500</xdr:rowOff>
    </xdr:to>
    <xdr:sp macro="" textlink="">
      <xdr:nvSpPr>
        <xdr:cNvPr id="6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42000000}"/>
            </a:ext>
          </a:extLst>
        </xdr:cNvPr>
        <xdr:cNvSpPr/>
      </xdr:nvSpPr>
      <xdr:spPr>
        <a:xfrm>
          <a:off x="133350" y="773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DA MEDIÇÃO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43</xdr:row>
      <xdr:rowOff>0</xdr:rowOff>
    </xdr:from>
    <xdr:to>
      <xdr:col>9</xdr:col>
      <xdr:colOff>17126</xdr:colOff>
      <xdr:row>44</xdr:row>
      <xdr:rowOff>61500</xdr:rowOff>
    </xdr:to>
    <xdr:sp macro="" textlink="">
      <xdr:nvSpPr>
        <xdr:cNvPr id="6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43000000}"/>
            </a:ext>
          </a:extLst>
        </xdr:cNvPr>
        <xdr:cNvSpPr/>
      </xdr:nvSpPr>
      <xdr:spPr>
        <a:xfrm>
          <a:off x="133350" y="811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3.2. MEDIÇÃO</a:t>
          </a:r>
        </a:p>
      </xdr:txBody>
    </xdr:sp>
    <xdr:clientData/>
  </xdr:twoCellAnchor>
  <xdr:twoCellAnchor editAs="absolute">
    <xdr:from>
      <xdr:col>1</xdr:col>
      <xdr:colOff>9525</xdr:colOff>
      <xdr:row>45</xdr:row>
      <xdr:rowOff>0</xdr:rowOff>
    </xdr:from>
    <xdr:to>
      <xdr:col>9</xdr:col>
      <xdr:colOff>17126</xdr:colOff>
      <xdr:row>46</xdr:row>
      <xdr:rowOff>61500</xdr:rowOff>
    </xdr:to>
    <xdr:sp macro="" textlink="">
      <xdr:nvSpPr>
        <xdr:cNvPr id="6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44000000}"/>
            </a:ext>
          </a:extLst>
        </xdr:cNvPr>
        <xdr:cNvSpPr/>
      </xdr:nvSpPr>
      <xdr:spPr>
        <a:xfrm>
          <a:off x="133350" y="849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3.3. LOCALIZAÇÃO</a:t>
          </a:r>
        </a:p>
      </xdr:txBody>
    </xdr:sp>
    <xdr:clientData/>
  </xdr:twoCellAnchor>
  <xdr:twoCellAnchor editAs="absolute">
    <xdr:from>
      <xdr:col>1</xdr:col>
      <xdr:colOff>9525</xdr:colOff>
      <xdr:row>47</xdr:row>
      <xdr:rowOff>0</xdr:rowOff>
    </xdr:from>
    <xdr:to>
      <xdr:col>9</xdr:col>
      <xdr:colOff>17126</xdr:colOff>
      <xdr:row>48</xdr:row>
      <xdr:rowOff>61500</xdr:rowOff>
    </xdr:to>
    <xdr:sp macro="" textlink="">
      <xdr:nvSpPr>
        <xdr:cNvPr id="6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45000000}"/>
            </a:ext>
          </a:extLst>
        </xdr:cNvPr>
        <xdr:cNvSpPr/>
      </xdr:nvSpPr>
      <xdr:spPr>
        <a:xfrm>
          <a:off x="133350" y="8877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3.4. IMPRESSÃO DA MEDIÇÃO</a:t>
          </a:r>
        </a:p>
      </xdr:txBody>
    </xdr:sp>
    <xdr:clientData/>
  </xdr:twoCellAnchor>
  <xdr:twoCellAnchor editAs="absolute">
    <xdr:from>
      <xdr:col>1</xdr:col>
      <xdr:colOff>9525</xdr:colOff>
      <xdr:row>49</xdr:row>
      <xdr:rowOff>0</xdr:rowOff>
    </xdr:from>
    <xdr:to>
      <xdr:col>9</xdr:col>
      <xdr:colOff>17125</xdr:colOff>
      <xdr:row>50</xdr:row>
      <xdr:rowOff>97500</xdr:rowOff>
    </xdr:to>
    <xdr:sp macro="" textlink="">
      <xdr:nvSpPr>
        <xdr:cNvPr id="70" name="Retângulo 69">
          <a:extLst>
            <a:ext uri="{FF2B5EF4-FFF2-40B4-BE49-F238E27FC236}">
              <a16:creationId xmlns:a16="http://schemas.microsoft.com/office/drawing/2014/main" xmlns="" id="{00000000-0008-0000-0500-000046000000}"/>
            </a:ext>
          </a:extLst>
        </xdr:cNvPr>
        <xdr:cNvSpPr/>
      </xdr:nvSpPr>
      <xdr:spPr>
        <a:xfrm>
          <a:off x="133350" y="9258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4. ADITIVO</a:t>
          </a:r>
        </a:p>
      </xdr:txBody>
    </xdr:sp>
    <xdr:clientData/>
  </xdr:twoCellAnchor>
  <xdr:twoCellAnchor editAs="absolute">
    <xdr:from>
      <xdr:col>1</xdr:col>
      <xdr:colOff>9525</xdr:colOff>
      <xdr:row>51</xdr:row>
      <xdr:rowOff>0</xdr:rowOff>
    </xdr:from>
    <xdr:to>
      <xdr:col>9</xdr:col>
      <xdr:colOff>17126</xdr:colOff>
      <xdr:row>52</xdr:row>
      <xdr:rowOff>61500</xdr:rowOff>
    </xdr:to>
    <xdr:sp macro="" textlink="">
      <xdr:nvSpPr>
        <xdr:cNvPr id="7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47000000}"/>
            </a:ext>
          </a:extLst>
        </xdr:cNvPr>
        <xdr:cNvSpPr/>
      </xdr:nvSpPr>
      <xdr:spPr>
        <a:xfrm>
          <a:off x="133350" y="9639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DO ADITIVO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53</xdr:row>
      <xdr:rowOff>0</xdr:rowOff>
    </xdr:from>
    <xdr:to>
      <xdr:col>9</xdr:col>
      <xdr:colOff>17126</xdr:colOff>
      <xdr:row>54</xdr:row>
      <xdr:rowOff>61500</xdr:rowOff>
    </xdr:to>
    <xdr:sp macro="" textlink="">
      <xdr:nvSpPr>
        <xdr:cNvPr id="7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49000000}"/>
            </a:ext>
          </a:extLst>
        </xdr:cNvPr>
        <xdr:cNvSpPr/>
      </xdr:nvSpPr>
      <xdr:spPr>
        <a:xfrm>
          <a:off x="133350" y="10020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4.2. COTAÇÕES</a:t>
          </a:r>
        </a:p>
      </xdr:txBody>
    </xdr:sp>
    <xdr:clientData/>
  </xdr:twoCellAnchor>
  <xdr:twoCellAnchor editAs="absolute">
    <xdr:from>
      <xdr:col>1</xdr:col>
      <xdr:colOff>9525</xdr:colOff>
      <xdr:row>55</xdr:row>
      <xdr:rowOff>0</xdr:rowOff>
    </xdr:from>
    <xdr:to>
      <xdr:col>9</xdr:col>
      <xdr:colOff>17126</xdr:colOff>
      <xdr:row>56</xdr:row>
      <xdr:rowOff>61500</xdr:rowOff>
    </xdr:to>
    <xdr:sp macro="" textlink="">
      <xdr:nvSpPr>
        <xdr:cNvPr id="7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4A000000}"/>
            </a:ext>
          </a:extLst>
        </xdr:cNvPr>
        <xdr:cNvSpPr/>
      </xdr:nvSpPr>
      <xdr:spPr>
        <a:xfrm>
          <a:off x="133350" y="10401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4.3.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COMPOSIÇÕES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57</xdr:row>
      <xdr:rowOff>0</xdr:rowOff>
    </xdr:from>
    <xdr:to>
      <xdr:col>9</xdr:col>
      <xdr:colOff>17126</xdr:colOff>
      <xdr:row>58</xdr:row>
      <xdr:rowOff>61500</xdr:rowOff>
    </xdr:to>
    <xdr:sp macro="" textlink="">
      <xdr:nvSpPr>
        <xdr:cNvPr id="7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4B000000}"/>
            </a:ext>
          </a:extLst>
        </xdr:cNvPr>
        <xdr:cNvSpPr/>
      </xdr:nvSpPr>
      <xdr:spPr>
        <a:xfrm>
          <a:off x="133350" y="1078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4.4.  ORÇAMENTO</a:t>
          </a:r>
        </a:p>
      </xdr:txBody>
    </xdr:sp>
    <xdr:clientData/>
  </xdr:twoCellAnchor>
  <xdr:twoCellAnchor editAs="absolute">
    <xdr:from>
      <xdr:col>1</xdr:col>
      <xdr:colOff>9525</xdr:colOff>
      <xdr:row>59</xdr:row>
      <xdr:rowOff>0</xdr:rowOff>
    </xdr:from>
    <xdr:to>
      <xdr:col>9</xdr:col>
      <xdr:colOff>17126</xdr:colOff>
      <xdr:row>60</xdr:row>
      <xdr:rowOff>61500</xdr:rowOff>
    </xdr:to>
    <xdr:sp macro="" textlink="">
      <xdr:nvSpPr>
        <xdr:cNvPr id="9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61000000}"/>
            </a:ext>
          </a:extLst>
        </xdr:cNvPr>
        <xdr:cNvSpPr/>
      </xdr:nvSpPr>
      <xdr:spPr>
        <a:xfrm>
          <a:off x="133350" y="11163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4.5. MEMÓRIA DE CÁLCULO</a:t>
          </a:r>
        </a:p>
      </xdr:txBody>
    </xdr:sp>
    <xdr:clientData/>
  </xdr:twoCellAnchor>
  <xdr:twoCellAnchor editAs="absolute">
    <xdr:from>
      <xdr:col>1</xdr:col>
      <xdr:colOff>9525</xdr:colOff>
      <xdr:row>61</xdr:row>
      <xdr:rowOff>0</xdr:rowOff>
    </xdr:from>
    <xdr:to>
      <xdr:col>9</xdr:col>
      <xdr:colOff>17126</xdr:colOff>
      <xdr:row>62</xdr:row>
      <xdr:rowOff>61500</xdr:rowOff>
    </xdr:to>
    <xdr:sp macro="" textlink="">
      <xdr:nvSpPr>
        <xdr:cNvPr id="9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62000000}"/>
            </a:ext>
          </a:extLst>
        </xdr:cNvPr>
        <xdr:cNvSpPr/>
      </xdr:nvSpPr>
      <xdr:spPr>
        <a:xfrm>
          <a:off x="133350" y="1154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4.6. CRONOGRAMA</a:t>
          </a:r>
        </a:p>
      </xdr:txBody>
    </xdr:sp>
    <xdr:clientData/>
  </xdr:twoCellAnchor>
  <xdr:twoCellAnchor editAs="absolute">
    <xdr:from>
      <xdr:col>1</xdr:col>
      <xdr:colOff>9525</xdr:colOff>
      <xdr:row>63</xdr:row>
      <xdr:rowOff>0</xdr:rowOff>
    </xdr:from>
    <xdr:to>
      <xdr:col>9</xdr:col>
      <xdr:colOff>17126</xdr:colOff>
      <xdr:row>64</xdr:row>
      <xdr:rowOff>61500</xdr:rowOff>
    </xdr:to>
    <xdr:sp macro="" textlink="">
      <xdr:nvSpPr>
        <xdr:cNvPr id="9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63000000}"/>
            </a:ext>
          </a:extLst>
        </xdr:cNvPr>
        <xdr:cNvSpPr/>
      </xdr:nvSpPr>
      <xdr:spPr>
        <a:xfrm>
          <a:off x="133350" y="1192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4.7. LOCALIZAÇÃO</a:t>
          </a:r>
        </a:p>
      </xdr:txBody>
    </xdr:sp>
    <xdr:clientData/>
  </xdr:twoCellAnchor>
  <xdr:twoCellAnchor editAs="absolute">
    <xdr:from>
      <xdr:col>1</xdr:col>
      <xdr:colOff>9525</xdr:colOff>
      <xdr:row>65</xdr:row>
      <xdr:rowOff>0</xdr:rowOff>
    </xdr:from>
    <xdr:to>
      <xdr:col>9</xdr:col>
      <xdr:colOff>17126</xdr:colOff>
      <xdr:row>66</xdr:row>
      <xdr:rowOff>61500</xdr:rowOff>
    </xdr:to>
    <xdr:sp macro="" textlink="">
      <xdr:nvSpPr>
        <xdr:cNvPr id="100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64000000}"/>
            </a:ext>
          </a:extLst>
        </xdr:cNvPr>
        <xdr:cNvSpPr/>
      </xdr:nvSpPr>
      <xdr:spPr>
        <a:xfrm>
          <a:off x="133350" y="1230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4.8. IMPRESSÃO DO ADITIVO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9522</xdr:colOff>
      <xdr:row>5</xdr:row>
      <xdr:rowOff>0</xdr:rowOff>
    </xdr:from>
    <xdr:to>
      <xdr:col>13</xdr:col>
      <xdr:colOff>209549</xdr:colOff>
      <xdr:row>6</xdr:row>
      <xdr:rowOff>61500</xdr:rowOff>
    </xdr:to>
    <xdr:sp macro="[0]!AddReferencia" textlink="">
      <xdr:nvSpPr>
        <xdr:cNvPr id="33" name="Retângulo 32">
          <a:extLst>
            <a:ext uri="{FF2B5EF4-FFF2-40B4-BE49-F238E27FC236}">
              <a16:creationId xmlns:a16="http://schemas.microsoft.com/office/drawing/2014/main" xmlns="" id="{00000000-0008-0000-0600-000021000000}"/>
            </a:ext>
          </a:extLst>
        </xdr:cNvPr>
        <xdr:cNvSpPr/>
      </xdr:nvSpPr>
      <xdr:spPr>
        <a:xfrm>
          <a:off x="2438397" y="876300"/>
          <a:ext cx="1571627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Selecionar</a:t>
          </a:r>
          <a:r>
            <a:rPr lang="pt-BR" sz="900" b="1">
              <a:solidFill>
                <a:schemeClr val="bg1"/>
              </a:solidFill>
            </a:rPr>
            <a:t> </a:t>
          </a:r>
          <a:r>
            <a:rPr lang="pt-BR" sz="1000" b="1">
              <a:solidFill>
                <a:schemeClr val="bg1"/>
              </a:solidFill>
            </a:rPr>
            <a:t>Referências</a:t>
          </a:r>
        </a:p>
      </xdr:txBody>
    </xdr:sp>
    <xdr:clientData fPrintsWithSheet="0"/>
  </xdr:twoCellAnchor>
  <xdr:twoCellAnchor editAs="absolute">
    <xdr:from>
      <xdr:col>13</xdr:col>
      <xdr:colOff>247650</xdr:colOff>
      <xdr:row>5</xdr:row>
      <xdr:rowOff>0</xdr:rowOff>
    </xdr:from>
    <xdr:to>
      <xdr:col>13</xdr:col>
      <xdr:colOff>1579650</xdr:colOff>
      <xdr:row>6</xdr:row>
      <xdr:rowOff>61500</xdr:rowOff>
    </xdr:to>
    <xdr:sp macro="[0]!MontarItensOrcamento" textlink="">
      <xdr:nvSpPr>
        <xdr:cNvPr id="34" name="Retângulo 33">
          <a:extLst>
            <a:ext uri="{FF2B5EF4-FFF2-40B4-BE49-F238E27FC236}">
              <a16:creationId xmlns:a16="http://schemas.microsoft.com/office/drawing/2014/main" xmlns="" id="{00000000-0008-0000-0600-000022000000}"/>
            </a:ext>
          </a:extLst>
        </xdr:cNvPr>
        <xdr:cNvSpPr/>
      </xdr:nvSpPr>
      <xdr:spPr>
        <a:xfrm>
          <a:off x="4048125" y="876300"/>
          <a:ext cx="13320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Importar Dados</a:t>
          </a:r>
        </a:p>
      </xdr:txBody>
    </xdr:sp>
    <xdr:clientData fPrintsWithSheet="0"/>
  </xdr:twoCellAnchor>
  <xdr:twoCellAnchor editAs="absolute">
    <xdr:from>
      <xdr:col>1</xdr:col>
      <xdr:colOff>12111</xdr:colOff>
      <xdr:row>1</xdr:row>
      <xdr:rowOff>19050</xdr:rowOff>
    </xdr:from>
    <xdr:to>
      <xdr:col>8</xdr:col>
      <xdr:colOff>191886</xdr:colOff>
      <xdr:row>4</xdr:row>
      <xdr:rowOff>64668</xdr:rowOff>
    </xdr:to>
    <xdr:pic>
      <xdr:nvPicPr>
        <xdr:cNvPr id="35" name="Imagem 34">
          <a:extLst>
            <a:ext uri="{FF2B5EF4-FFF2-40B4-BE49-F238E27FC236}">
              <a16:creationId xmlns:a16="http://schemas.microsoft.com/office/drawing/2014/main" xmlns="" id="{00000000-0008-0000-0600-00002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135936" y="133350"/>
          <a:ext cx="1980000" cy="617118"/>
        </a:xfrm>
        <a:prstGeom prst="rect">
          <a:avLst/>
        </a:prstGeom>
      </xdr:spPr>
    </xdr:pic>
    <xdr:clientData/>
  </xdr:twoCellAnchor>
  <xdr:twoCellAnchor editAs="absolute">
    <xdr:from>
      <xdr:col>0</xdr:col>
      <xdr:colOff>114300</xdr:colOff>
      <xdr:row>5</xdr:row>
      <xdr:rowOff>0</xdr:rowOff>
    </xdr:from>
    <xdr:to>
      <xdr:col>9</xdr:col>
      <xdr:colOff>17625</xdr:colOff>
      <xdr:row>6</xdr:row>
      <xdr:rowOff>61500</xdr:rowOff>
    </xdr:to>
    <xdr:grpSp>
      <xdr:nvGrpSpPr>
        <xdr:cNvPr id="37" name="Agrupar 35">
          <a:extLst>
            <a:ext uri="{FF2B5EF4-FFF2-40B4-BE49-F238E27FC236}">
              <a16:creationId xmlns:a16="http://schemas.microsoft.com/office/drawing/2014/main" xmlns="" id="{00000000-0008-0000-0600-000025000000}"/>
            </a:ext>
          </a:extLst>
        </xdr:cNvPr>
        <xdr:cNvGrpSpPr/>
      </xdr:nvGrpSpPr>
      <xdr:grpSpPr>
        <a:xfrm>
          <a:off x="114300" y="845820"/>
          <a:ext cx="2166465" cy="244380"/>
          <a:chOff x="106950" y="876300"/>
          <a:chExt cx="2408400" cy="252000"/>
        </a:xfrm>
      </xdr:grpSpPr>
      <xdr:sp macro="" textlink="">
        <xdr:nvSpPr>
          <xdr:cNvPr id="38" name="Retângulo de cantos arredondados 37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xmlns="" id="{00000000-0008-0000-0600-000026000000}"/>
              </a:ext>
            </a:extLst>
          </xdr:cNvPr>
          <xdr:cNvSpPr/>
        </xdr:nvSpPr>
        <xdr:spPr>
          <a:xfrm>
            <a:off x="106950" y="876300"/>
            <a:ext cx="2408400" cy="252000"/>
          </a:xfrm>
          <a:prstGeom prst="roundRect">
            <a:avLst/>
          </a:prstGeom>
          <a:solidFill>
            <a:srgbClr val="FF0000"/>
          </a:solidFill>
          <a:ln w="9525">
            <a:solidFill>
              <a:schemeClr val="bg1"/>
            </a:solidFill>
          </a:ln>
          <a:scene3d>
            <a:camera prst="orthographicFront"/>
            <a:lightRig rig="threePt" dir="t"/>
          </a:scene3d>
          <a:sp3d>
            <a:bevelT w="38100" h="25400"/>
            <a:bevelB w="38100" h="254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1200" b="1">
                <a:ln>
                  <a:noFill/>
                </a:ln>
                <a:solidFill>
                  <a:schemeClr val="bg1"/>
                </a:solidFill>
              </a:rPr>
              <a:t>MENU INICIAL </a:t>
            </a:r>
          </a:p>
        </xdr:txBody>
      </xdr:sp>
      <xdr:sp macro="" textlink="">
        <xdr:nvSpPr>
          <xdr:cNvPr id="39" name="Seta para a esquerda 38">
            <a:extLst>
              <a:ext uri="{FF2B5EF4-FFF2-40B4-BE49-F238E27FC236}">
                <a16:creationId xmlns:a16="http://schemas.microsoft.com/office/drawing/2014/main" xmlns="" id="{00000000-0008-0000-0600-000027000000}"/>
              </a:ext>
            </a:extLst>
          </xdr:cNvPr>
          <xdr:cNvSpPr/>
        </xdr:nvSpPr>
        <xdr:spPr>
          <a:xfrm>
            <a:off x="169633" y="914400"/>
            <a:ext cx="218945" cy="180000"/>
          </a:xfrm>
          <a:prstGeom prst="leftArrow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pt-BR" sz="1100">
              <a:ln>
                <a:solidFill>
                  <a:schemeClr val="bg1"/>
                </a:solidFill>
              </a:ln>
            </a:endParaRPr>
          </a:p>
        </xdr:txBody>
      </xdr:sp>
    </xdr:grpSp>
    <xdr:clientData/>
  </xdr:twoCellAnchor>
  <xdr:twoCellAnchor editAs="absolute">
    <xdr:from>
      <xdr:col>1</xdr:col>
      <xdr:colOff>9525</xdr:colOff>
      <xdr:row>7</xdr:row>
      <xdr:rowOff>0</xdr:rowOff>
    </xdr:from>
    <xdr:to>
      <xdr:col>9</xdr:col>
      <xdr:colOff>17125</xdr:colOff>
      <xdr:row>8</xdr:row>
      <xdr:rowOff>97500</xdr:rowOff>
    </xdr:to>
    <xdr:sp macro="" textlink="">
      <xdr:nvSpPr>
        <xdr:cNvPr id="40" name="Retângulo 39">
          <a:extLst>
            <a:ext uri="{FF2B5EF4-FFF2-40B4-BE49-F238E27FC236}">
              <a16:creationId xmlns:a16="http://schemas.microsoft.com/office/drawing/2014/main" xmlns="" id="{00000000-0008-0000-0600-000028000000}"/>
            </a:ext>
          </a:extLst>
        </xdr:cNvPr>
        <xdr:cNvSpPr/>
      </xdr:nvSpPr>
      <xdr:spPr>
        <a:xfrm>
          <a:off x="133350" y="125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1. PROJETO</a:t>
          </a:r>
        </a:p>
      </xdr:txBody>
    </xdr:sp>
    <xdr:clientData/>
  </xdr:twoCellAnchor>
  <xdr:twoCellAnchor editAs="absolute">
    <xdr:from>
      <xdr:col>1</xdr:col>
      <xdr:colOff>9525</xdr:colOff>
      <xdr:row>9</xdr:row>
      <xdr:rowOff>0</xdr:rowOff>
    </xdr:from>
    <xdr:to>
      <xdr:col>9</xdr:col>
      <xdr:colOff>17126</xdr:colOff>
      <xdr:row>10</xdr:row>
      <xdr:rowOff>61500</xdr:rowOff>
    </xdr:to>
    <xdr:sp macro="" textlink="">
      <xdr:nvSpPr>
        <xdr:cNvPr id="4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600-000029000000}"/>
            </a:ext>
          </a:extLst>
        </xdr:cNvPr>
        <xdr:cNvSpPr/>
      </xdr:nvSpPr>
      <xdr:spPr>
        <a:xfrm>
          <a:off x="133350" y="163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1.1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</a:t>
          </a:r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DO PROJETO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11</xdr:row>
      <xdr:rowOff>0</xdr:rowOff>
    </xdr:from>
    <xdr:to>
      <xdr:col>9</xdr:col>
      <xdr:colOff>17126</xdr:colOff>
      <xdr:row>12</xdr:row>
      <xdr:rowOff>61500</xdr:rowOff>
    </xdr:to>
    <xdr:sp macro="" textlink="">
      <xdr:nvSpPr>
        <xdr:cNvPr id="42" name="Retângulo de cantos arredondados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600-00002A000000}"/>
            </a:ext>
          </a:extLst>
        </xdr:cNvPr>
        <xdr:cNvSpPr/>
      </xdr:nvSpPr>
      <xdr:spPr>
        <a:xfrm>
          <a:off x="133350" y="201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1.2. BDI</a:t>
          </a:r>
        </a:p>
      </xdr:txBody>
    </xdr:sp>
    <xdr:clientData/>
  </xdr:twoCellAnchor>
  <xdr:twoCellAnchor editAs="absolute">
    <xdr:from>
      <xdr:col>1</xdr:col>
      <xdr:colOff>9525</xdr:colOff>
      <xdr:row>13</xdr:row>
      <xdr:rowOff>0</xdr:rowOff>
    </xdr:from>
    <xdr:to>
      <xdr:col>9</xdr:col>
      <xdr:colOff>17126</xdr:colOff>
      <xdr:row>14</xdr:row>
      <xdr:rowOff>61500</xdr:rowOff>
    </xdr:to>
    <xdr:sp macro="" textlink="">
      <xdr:nvSpPr>
        <xdr:cNvPr id="43" name="Retângulo de cantos arredondados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600-00002B000000}"/>
            </a:ext>
          </a:extLst>
        </xdr:cNvPr>
        <xdr:cNvSpPr/>
      </xdr:nvSpPr>
      <xdr:spPr>
        <a:xfrm>
          <a:off x="133350" y="2400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1.3.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COTAÇÕES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15</xdr:row>
      <xdr:rowOff>0</xdr:rowOff>
    </xdr:from>
    <xdr:to>
      <xdr:col>9</xdr:col>
      <xdr:colOff>17126</xdr:colOff>
      <xdr:row>16</xdr:row>
      <xdr:rowOff>61500</xdr:rowOff>
    </xdr:to>
    <xdr:sp macro="" textlink="">
      <xdr:nvSpPr>
        <xdr:cNvPr id="44" name="Retângulo de cantos arredondados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0600-00002C000000}"/>
            </a:ext>
          </a:extLst>
        </xdr:cNvPr>
        <xdr:cNvSpPr/>
      </xdr:nvSpPr>
      <xdr:spPr>
        <a:xfrm>
          <a:off x="133350" y="2781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1.4.  COMPOSIÇÕES</a:t>
          </a:r>
        </a:p>
      </xdr:txBody>
    </xdr:sp>
    <xdr:clientData/>
  </xdr:twoCellAnchor>
  <xdr:twoCellAnchor editAs="absolute">
    <xdr:from>
      <xdr:col>1</xdr:col>
      <xdr:colOff>9525</xdr:colOff>
      <xdr:row>17</xdr:row>
      <xdr:rowOff>0</xdr:rowOff>
    </xdr:from>
    <xdr:to>
      <xdr:col>9</xdr:col>
      <xdr:colOff>17126</xdr:colOff>
      <xdr:row>18</xdr:row>
      <xdr:rowOff>61500</xdr:rowOff>
    </xdr:to>
    <xdr:sp macro="" textlink="">
      <xdr:nvSpPr>
        <xdr:cNvPr id="45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600-00002D000000}"/>
            </a:ext>
          </a:extLst>
        </xdr:cNvPr>
        <xdr:cNvSpPr/>
      </xdr:nvSpPr>
      <xdr:spPr>
        <a:xfrm>
          <a:off x="133350" y="3162300"/>
          <a:ext cx="2065001" cy="252000"/>
        </a:xfrm>
        <a:prstGeom prst="roundRect">
          <a:avLst/>
        </a:prstGeom>
        <a:solidFill>
          <a:srgbClr val="0000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1.5. ORÇAMENTO</a:t>
          </a:r>
        </a:p>
      </xdr:txBody>
    </xdr:sp>
    <xdr:clientData/>
  </xdr:twoCellAnchor>
  <xdr:twoCellAnchor editAs="absolute">
    <xdr:from>
      <xdr:col>1</xdr:col>
      <xdr:colOff>9525</xdr:colOff>
      <xdr:row>19</xdr:row>
      <xdr:rowOff>7620</xdr:rowOff>
    </xdr:from>
    <xdr:to>
      <xdr:col>9</xdr:col>
      <xdr:colOff>17126</xdr:colOff>
      <xdr:row>19</xdr:row>
      <xdr:rowOff>259620</xdr:rowOff>
    </xdr:to>
    <xdr:sp macro="" textlink="">
      <xdr:nvSpPr>
        <xdr:cNvPr id="46" name="Retângulo de cantos arredondados 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00000000-0008-0000-0600-00002E000000}"/>
            </a:ext>
          </a:extLst>
        </xdr:cNvPr>
        <xdr:cNvSpPr/>
      </xdr:nvSpPr>
      <xdr:spPr>
        <a:xfrm>
          <a:off x="133350" y="3543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1.6. MEMÓRIA DE CÁLCULO</a:t>
          </a:r>
        </a:p>
      </xdr:txBody>
    </xdr:sp>
    <xdr:clientData/>
  </xdr:twoCellAnchor>
  <xdr:twoCellAnchor editAs="absolute">
    <xdr:from>
      <xdr:col>1</xdr:col>
      <xdr:colOff>9525</xdr:colOff>
      <xdr:row>19</xdr:row>
      <xdr:rowOff>388620</xdr:rowOff>
    </xdr:from>
    <xdr:to>
      <xdr:col>9</xdr:col>
      <xdr:colOff>17126</xdr:colOff>
      <xdr:row>20</xdr:row>
      <xdr:rowOff>122460</xdr:rowOff>
    </xdr:to>
    <xdr:sp macro="" textlink="">
      <xdr:nvSpPr>
        <xdr:cNvPr id="47" name="Retângulo de cantos arredondados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00000000-0008-0000-0600-00002F000000}"/>
            </a:ext>
          </a:extLst>
        </xdr:cNvPr>
        <xdr:cNvSpPr/>
      </xdr:nvSpPr>
      <xdr:spPr>
        <a:xfrm>
          <a:off x="133350" y="3924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1.7. CRONOGRAMA</a:t>
          </a:r>
        </a:p>
      </xdr:txBody>
    </xdr:sp>
    <xdr:clientData/>
  </xdr:twoCellAnchor>
  <xdr:twoCellAnchor editAs="absolute">
    <xdr:from>
      <xdr:col>1</xdr:col>
      <xdr:colOff>9525</xdr:colOff>
      <xdr:row>20</xdr:row>
      <xdr:rowOff>251460</xdr:rowOff>
    </xdr:from>
    <xdr:to>
      <xdr:col>9</xdr:col>
      <xdr:colOff>17126</xdr:colOff>
      <xdr:row>22</xdr:row>
      <xdr:rowOff>61500</xdr:rowOff>
    </xdr:to>
    <xdr:sp macro="" textlink="">
      <xdr:nvSpPr>
        <xdr:cNvPr id="48" name="Retângulo de cantos arredondados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00000000-0008-0000-0600-000030000000}"/>
            </a:ext>
          </a:extLst>
        </xdr:cNvPr>
        <xdr:cNvSpPr/>
      </xdr:nvSpPr>
      <xdr:spPr>
        <a:xfrm>
          <a:off x="133350" y="4305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1.8. LOCALIZAÇÃO</a:t>
          </a:r>
        </a:p>
      </xdr:txBody>
    </xdr:sp>
    <xdr:clientData/>
  </xdr:twoCellAnchor>
  <xdr:twoCellAnchor editAs="absolute">
    <xdr:from>
      <xdr:col>1</xdr:col>
      <xdr:colOff>9525</xdr:colOff>
      <xdr:row>22</xdr:row>
      <xdr:rowOff>190500</xdr:rowOff>
    </xdr:from>
    <xdr:to>
      <xdr:col>9</xdr:col>
      <xdr:colOff>17126</xdr:colOff>
      <xdr:row>24</xdr:row>
      <xdr:rowOff>540</xdr:rowOff>
    </xdr:to>
    <xdr:sp macro="[0]!Imprimir" textlink="">
      <xdr:nvSpPr>
        <xdr:cNvPr id="49" name="Retângulo de cantos arredondados 10">
          <a:extLst>
            <a:ext uri="{FF2B5EF4-FFF2-40B4-BE49-F238E27FC236}">
              <a16:creationId xmlns:a16="http://schemas.microsoft.com/office/drawing/2014/main" xmlns="" id="{00000000-0008-0000-0600-000031000000}"/>
            </a:ext>
          </a:extLst>
        </xdr:cNvPr>
        <xdr:cNvSpPr/>
      </xdr:nvSpPr>
      <xdr:spPr>
        <a:xfrm>
          <a:off x="133350" y="4686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1.9. IMPRESSÃO DO PROJETO</a:t>
          </a:r>
        </a:p>
      </xdr:txBody>
    </xdr:sp>
    <xdr:clientData/>
  </xdr:twoCellAnchor>
  <xdr:twoCellAnchor editAs="absolute">
    <xdr:from>
      <xdr:col>1</xdr:col>
      <xdr:colOff>9525</xdr:colOff>
      <xdr:row>24</xdr:row>
      <xdr:rowOff>129540</xdr:rowOff>
    </xdr:from>
    <xdr:to>
      <xdr:col>9</xdr:col>
      <xdr:colOff>17125</xdr:colOff>
      <xdr:row>26</xdr:row>
      <xdr:rowOff>51780</xdr:rowOff>
    </xdr:to>
    <xdr:sp macro="" textlink="">
      <xdr:nvSpPr>
        <xdr:cNvPr id="50" name="Retângulo 49">
          <a:extLst>
            <a:ext uri="{FF2B5EF4-FFF2-40B4-BE49-F238E27FC236}">
              <a16:creationId xmlns:a16="http://schemas.microsoft.com/office/drawing/2014/main" xmlns="" id="{00000000-0008-0000-0600-000032000000}"/>
            </a:ext>
          </a:extLst>
        </xdr:cNvPr>
        <xdr:cNvSpPr/>
      </xdr:nvSpPr>
      <xdr:spPr>
        <a:xfrm>
          <a:off x="133350" y="506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2. LICITAÇÃO</a:t>
          </a:r>
        </a:p>
      </xdr:txBody>
    </xdr:sp>
    <xdr:clientData/>
  </xdr:twoCellAnchor>
  <xdr:twoCellAnchor editAs="absolute">
    <xdr:from>
      <xdr:col>1</xdr:col>
      <xdr:colOff>9525</xdr:colOff>
      <xdr:row>26</xdr:row>
      <xdr:rowOff>144780</xdr:rowOff>
    </xdr:from>
    <xdr:to>
      <xdr:col>9</xdr:col>
      <xdr:colOff>17126</xdr:colOff>
      <xdr:row>27</xdr:row>
      <xdr:rowOff>137700</xdr:rowOff>
    </xdr:to>
    <xdr:sp macro="" textlink="">
      <xdr:nvSpPr>
        <xdr:cNvPr id="5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600-000033000000}"/>
            </a:ext>
          </a:extLst>
        </xdr:cNvPr>
        <xdr:cNvSpPr/>
      </xdr:nvSpPr>
      <xdr:spPr>
        <a:xfrm>
          <a:off x="133350" y="5448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DA LICITAÇÃO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28</xdr:row>
      <xdr:rowOff>7620</xdr:rowOff>
    </xdr:from>
    <xdr:to>
      <xdr:col>9</xdr:col>
      <xdr:colOff>17126</xdr:colOff>
      <xdr:row>29</xdr:row>
      <xdr:rowOff>76740</xdr:rowOff>
    </xdr:to>
    <xdr:sp macro="" textlink="">
      <xdr:nvSpPr>
        <xdr:cNvPr id="52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600-000034000000}"/>
            </a:ext>
          </a:extLst>
        </xdr:cNvPr>
        <xdr:cNvSpPr/>
      </xdr:nvSpPr>
      <xdr:spPr>
        <a:xfrm>
          <a:off x="133350" y="5829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2.2. ORÇAMENTO</a:t>
          </a:r>
        </a:p>
      </xdr:txBody>
    </xdr:sp>
    <xdr:clientData/>
  </xdr:twoCellAnchor>
  <xdr:twoCellAnchor editAs="absolute">
    <xdr:from>
      <xdr:col>1</xdr:col>
      <xdr:colOff>9525</xdr:colOff>
      <xdr:row>30</xdr:row>
      <xdr:rowOff>22860</xdr:rowOff>
    </xdr:from>
    <xdr:to>
      <xdr:col>9</xdr:col>
      <xdr:colOff>17126</xdr:colOff>
      <xdr:row>31</xdr:row>
      <xdr:rowOff>15780</xdr:rowOff>
    </xdr:to>
    <xdr:sp macro="" textlink="">
      <xdr:nvSpPr>
        <xdr:cNvPr id="5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600-000035000000}"/>
            </a:ext>
          </a:extLst>
        </xdr:cNvPr>
        <xdr:cNvSpPr/>
      </xdr:nvSpPr>
      <xdr:spPr>
        <a:xfrm>
          <a:off x="133350" y="6210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2.3. CRONOGRAMA</a:t>
          </a:r>
        </a:p>
      </xdr:txBody>
    </xdr:sp>
    <xdr:clientData/>
  </xdr:twoCellAnchor>
  <xdr:twoCellAnchor editAs="absolute">
    <xdr:from>
      <xdr:col>1</xdr:col>
      <xdr:colOff>9525</xdr:colOff>
      <xdr:row>31</xdr:row>
      <xdr:rowOff>144780</xdr:rowOff>
    </xdr:from>
    <xdr:to>
      <xdr:col>9</xdr:col>
      <xdr:colOff>17126</xdr:colOff>
      <xdr:row>33</xdr:row>
      <xdr:rowOff>31020</xdr:rowOff>
    </xdr:to>
    <xdr:sp macro="" textlink="">
      <xdr:nvSpPr>
        <xdr:cNvPr id="5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600-000036000000}"/>
            </a:ext>
          </a:extLst>
        </xdr:cNvPr>
        <xdr:cNvSpPr/>
      </xdr:nvSpPr>
      <xdr:spPr>
        <a:xfrm>
          <a:off x="133350" y="6591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2.4. LOCALIZAÇÃO</a:t>
          </a:r>
        </a:p>
      </xdr:txBody>
    </xdr:sp>
    <xdr:clientData/>
  </xdr:twoCellAnchor>
  <xdr:twoCellAnchor editAs="absolute">
    <xdr:from>
      <xdr:col>1</xdr:col>
      <xdr:colOff>9525</xdr:colOff>
      <xdr:row>33</xdr:row>
      <xdr:rowOff>160020</xdr:rowOff>
    </xdr:from>
    <xdr:to>
      <xdr:col>9</xdr:col>
      <xdr:colOff>17126</xdr:colOff>
      <xdr:row>34</xdr:row>
      <xdr:rowOff>152940</xdr:rowOff>
    </xdr:to>
    <xdr:sp macro="" textlink="">
      <xdr:nvSpPr>
        <xdr:cNvPr id="5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600-000037000000}"/>
            </a:ext>
          </a:extLst>
        </xdr:cNvPr>
        <xdr:cNvSpPr/>
      </xdr:nvSpPr>
      <xdr:spPr>
        <a:xfrm>
          <a:off x="133350" y="697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2.5. IMPRESSÃO DA LICITAÇÃO</a:t>
          </a:r>
        </a:p>
      </xdr:txBody>
    </xdr:sp>
    <xdr:clientData/>
  </xdr:twoCellAnchor>
  <xdr:twoCellAnchor editAs="absolute">
    <xdr:from>
      <xdr:col>1</xdr:col>
      <xdr:colOff>9525</xdr:colOff>
      <xdr:row>35</xdr:row>
      <xdr:rowOff>22860</xdr:rowOff>
    </xdr:from>
    <xdr:to>
      <xdr:col>9</xdr:col>
      <xdr:colOff>17125</xdr:colOff>
      <xdr:row>36</xdr:row>
      <xdr:rowOff>127980</xdr:rowOff>
    </xdr:to>
    <xdr:sp macro="" textlink="">
      <xdr:nvSpPr>
        <xdr:cNvPr id="56" name="Retângulo 55">
          <a:extLst>
            <a:ext uri="{FF2B5EF4-FFF2-40B4-BE49-F238E27FC236}">
              <a16:creationId xmlns:a16="http://schemas.microsoft.com/office/drawing/2014/main" xmlns="" id="{00000000-0008-0000-0600-000038000000}"/>
            </a:ext>
          </a:extLst>
        </xdr:cNvPr>
        <xdr:cNvSpPr/>
      </xdr:nvSpPr>
      <xdr:spPr>
        <a:xfrm>
          <a:off x="133350" y="7353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3.</a:t>
          </a:r>
          <a:r>
            <a:rPr lang="pt-BR" sz="1400" b="1" baseline="0">
              <a:ln>
                <a:noFill/>
              </a:ln>
              <a:solidFill>
                <a:schemeClr val="bg1"/>
              </a:solidFill>
              <a:effectLst/>
            </a:rPr>
            <a:t> </a:t>
          </a:r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MEDIÇÃO</a:t>
          </a:r>
        </a:p>
      </xdr:txBody>
    </xdr:sp>
    <xdr:clientData/>
  </xdr:twoCellAnchor>
  <xdr:twoCellAnchor editAs="absolute">
    <xdr:from>
      <xdr:col>1</xdr:col>
      <xdr:colOff>9525</xdr:colOff>
      <xdr:row>37</xdr:row>
      <xdr:rowOff>38100</xdr:rowOff>
    </xdr:from>
    <xdr:to>
      <xdr:col>9</xdr:col>
      <xdr:colOff>17126</xdr:colOff>
      <xdr:row>38</xdr:row>
      <xdr:rowOff>107220</xdr:rowOff>
    </xdr:to>
    <xdr:sp macro="" textlink="">
      <xdr:nvSpPr>
        <xdr:cNvPr id="5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600-000039000000}"/>
            </a:ext>
          </a:extLst>
        </xdr:cNvPr>
        <xdr:cNvSpPr/>
      </xdr:nvSpPr>
      <xdr:spPr>
        <a:xfrm>
          <a:off x="133350" y="773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DA MEDIÇÃO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38</xdr:row>
      <xdr:rowOff>236220</xdr:rowOff>
    </xdr:from>
    <xdr:to>
      <xdr:col>9</xdr:col>
      <xdr:colOff>17126</xdr:colOff>
      <xdr:row>40</xdr:row>
      <xdr:rowOff>46260</xdr:rowOff>
    </xdr:to>
    <xdr:sp macro="" textlink="">
      <xdr:nvSpPr>
        <xdr:cNvPr id="5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600-00003A000000}"/>
            </a:ext>
          </a:extLst>
        </xdr:cNvPr>
        <xdr:cNvSpPr/>
      </xdr:nvSpPr>
      <xdr:spPr>
        <a:xfrm>
          <a:off x="133350" y="811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3.2. MEDIÇÃO</a:t>
          </a:r>
        </a:p>
      </xdr:txBody>
    </xdr:sp>
    <xdr:clientData/>
  </xdr:twoCellAnchor>
  <xdr:twoCellAnchor editAs="absolute">
    <xdr:from>
      <xdr:col>1</xdr:col>
      <xdr:colOff>9525</xdr:colOff>
      <xdr:row>40</xdr:row>
      <xdr:rowOff>175260</xdr:rowOff>
    </xdr:from>
    <xdr:to>
      <xdr:col>9</xdr:col>
      <xdr:colOff>17126</xdr:colOff>
      <xdr:row>41</xdr:row>
      <xdr:rowOff>168180</xdr:rowOff>
    </xdr:to>
    <xdr:sp macro="" textlink="">
      <xdr:nvSpPr>
        <xdr:cNvPr id="5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600-00003B000000}"/>
            </a:ext>
          </a:extLst>
        </xdr:cNvPr>
        <xdr:cNvSpPr/>
      </xdr:nvSpPr>
      <xdr:spPr>
        <a:xfrm>
          <a:off x="133350" y="849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3.3. LOCALIZAÇÃO</a:t>
          </a:r>
        </a:p>
      </xdr:txBody>
    </xdr:sp>
    <xdr:clientData/>
  </xdr:twoCellAnchor>
  <xdr:twoCellAnchor editAs="absolute">
    <xdr:from>
      <xdr:col>1</xdr:col>
      <xdr:colOff>9525</xdr:colOff>
      <xdr:row>42</xdr:row>
      <xdr:rowOff>114300</xdr:rowOff>
    </xdr:from>
    <xdr:to>
      <xdr:col>9</xdr:col>
      <xdr:colOff>17126</xdr:colOff>
      <xdr:row>43</xdr:row>
      <xdr:rowOff>107220</xdr:rowOff>
    </xdr:to>
    <xdr:sp macro="" textlink="">
      <xdr:nvSpPr>
        <xdr:cNvPr id="60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600-00003C000000}"/>
            </a:ext>
          </a:extLst>
        </xdr:cNvPr>
        <xdr:cNvSpPr/>
      </xdr:nvSpPr>
      <xdr:spPr>
        <a:xfrm>
          <a:off x="133350" y="8877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3.4. IMPRESSÃO DA MEDIÇÃO</a:t>
          </a:r>
        </a:p>
      </xdr:txBody>
    </xdr:sp>
    <xdr:clientData/>
  </xdr:twoCellAnchor>
  <xdr:twoCellAnchor editAs="absolute">
    <xdr:from>
      <xdr:col>1</xdr:col>
      <xdr:colOff>9525</xdr:colOff>
      <xdr:row>43</xdr:row>
      <xdr:rowOff>236220</xdr:rowOff>
    </xdr:from>
    <xdr:to>
      <xdr:col>9</xdr:col>
      <xdr:colOff>17125</xdr:colOff>
      <xdr:row>45</xdr:row>
      <xdr:rowOff>6060</xdr:rowOff>
    </xdr:to>
    <xdr:sp macro="" textlink="">
      <xdr:nvSpPr>
        <xdr:cNvPr id="61" name="Retângulo 60">
          <a:extLst>
            <a:ext uri="{FF2B5EF4-FFF2-40B4-BE49-F238E27FC236}">
              <a16:creationId xmlns:a16="http://schemas.microsoft.com/office/drawing/2014/main" xmlns="" id="{00000000-0008-0000-0600-00003D000000}"/>
            </a:ext>
          </a:extLst>
        </xdr:cNvPr>
        <xdr:cNvSpPr/>
      </xdr:nvSpPr>
      <xdr:spPr>
        <a:xfrm>
          <a:off x="133350" y="9258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4. ADITIVO</a:t>
          </a:r>
        </a:p>
      </xdr:txBody>
    </xdr:sp>
    <xdr:clientData/>
  </xdr:twoCellAnchor>
  <xdr:twoCellAnchor editAs="absolute">
    <xdr:from>
      <xdr:col>1</xdr:col>
      <xdr:colOff>9525</xdr:colOff>
      <xdr:row>45</xdr:row>
      <xdr:rowOff>99060</xdr:rowOff>
    </xdr:from>
    <xdr:to>
      <xdr:col>9</xdr:col>
      <xdr:colOff>17126</xdr:colOff>
      <xdr:row>46</xdr:row>
      <xdr:rowOff>168180</xdr:rowOff>
    </xdr:to>
    <xdr:sp macro="" textlink="">
      <xdr:nvSpPr>
        <xdr:cNvPr id="6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600-00003F000000}"/>
            </a:ext>
          </a:extLst>
        </xdr:cNvPr>
        <xdr:cNvSpPr/>
      </xdr:nvSpPr>
      <xdr:spPr>
        <a:xfrm>
          <a:off x="133350" y="9639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DO ADITIVO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47</xdr:row>
      <xdr:rowOff>38100</xdr:rowOff>
    </xdr:from>
    <xdr:to>
      <xdr:col>9</xdr:col>
      <xdr:colOff>17126</xdr:colOff>
      <xdr:row>48</xdr:row>
      <xdr:rowOff>107220</xdr:rowOff>
    </xdr:to>
    <xdr:sp macro="" textlink="">
      <xdr:nvSpPr>
        <xdr:cNvPr id="6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600-000040000000}"/>
            </a:ext>
          </a:extLst>
        </xdr:cNvPr>
        <xdr:cNvSpPr/>
      </xdr:nvSpPr>
      <xdr:spPr>
        <a:xfrm>
          <a:off x="133350" y="10020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4.2. COTAÇÕES</a:t>
          </a:r>
        </a:p>
      </xdr:txBody>
    </xdr:sp>
    <xdr:clientData/>
  </xdr:twoCellAnchor>
  <xdr:twoCellAnchor editAs="absolute">
    <xdr:from>
      <xdr:col>1</xdr:col>
      <xdr:colOff>9525</xdr:colOff>
      <xdr:row>48</xdr:row>
      <xdr:rowOff>236220</xdr:rowOff>
    </xdr:from>
    <xdr:to>
      <xdr:col>9</xdr:col>
      <xdr:colOff>17126</xdr:colOff>
      <xdr:row>49</xdr:row>
      <xdr:rowOff>229140</xdr:rowOff>
    </xdr:to>
    <xdr:sp macro="" textlink="">
      <xdr:nvSpPr>
        <xdr:cNvPr id="6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600-000041000000}"/>
            </a:ext>
          </a:extLst>
        </xdr:cNvPr>
        <xdr:cNvSpPr/>
      </xdr:nvSpPr>
      <xdr:spPr>
        <a:xfrm>
          <a:off x="133350" y="10401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4.3.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COMPOSIÇÕES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50</xdr:row>
      <xdr:rowOff>99060</xdr:rowOff>
    </xdr:from>
    <xdr:to>
      <xdr:col>9</xdr:col>
      <xdr:colOff>17126</xdr:colOff>
      <xdr:row>51</xdr:row>
      <xdr:rowOff>168180</xdr:rowOff>
    </xdr:to>
    <xdr:sp macro="" textlink="">
      <xdr:nvSpPr>
        <xdr:cNvPr id="6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600-000042000000}"/>
            </a:ext>
          </a:extLst>
        </xdr:cNvPr>
        <xdr:cNvSpPr/>
      </xdr:nvSpPr>
      <xdr:spPr>
        <a:xfrm>
          <a:off x="133350" y="1078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4.4.  ORÇAMENTO</a:t>
          </a:r>
        </a:p>
      </xdr:txBody>
    </xdr:sp>
    <xdr:clientData/>
  </xdr:twoCellAnchor>
  <xdr:twoCellAnchor editAs="absolute">
    <xdr:from>
      <xdr:col>1</xdr:col>
      <xdr:colOff>9525</xdr:colOff>
      <xdr:row>52</xdr:row>
      <xdr:rowOff>38100</xdr:rowOff>
    </xdr:from>
    <xdr:to>
      <xdr:col>9</xdr:col>
      <xdr:colOff>17126</xdr:colOff>
      <xdr:row>53</xdr:row>
      <xdr:rowOff>31020</xdr:rowOff>
    </xdr:to>
    <xdr:sp macro="" textlink="">
      <xdr:nvSpPr>
        <xdr:cNvPr id="9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600-000060000000}"/>
            </a:ext>
          </a:extLst>
        </xdr:cNvPr>
        <xdr:cNvSpPr/>
      </xdr:nvSpPr>
      <xdr:spPr>
        <a:xfrm>
          <a:off x="133350" y="11163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4.5. MEMÓRIA DE CÁLCULO</a:t>
          </a:r>
        </a:p>
      </xdr:txBody>
    </xdr:sp>
    <xdr:clientData/>
  </xdr:twoCellAnchor>
  <xdr:twoCellAnchor editAs="absolute">
    <xdr:from>
      <xdr:col>1</xdr:col>
      <xdr:colOff>9525</xdr:colOff>
      <xdr:row>53</xdr:row>
      <xdr:rowOff>160020</xdr:rowOff>
    </xdr:from>
    <xdr:to>
      <xdr:col>9</xdr:col>
      <xdr:colOff>17126</xdr:colOff>
      <xdr:row>54</xdr:row>
      <xdr:rowOff>152940</xdr:rowOff>
    </xdr:to>
    <xdr:sp macro="" textlink="">
      <xdr:nvSpPr>
        <xdr:cNvPr id="9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600-000061000000}"/>
            </a:ext>
          </a:extLst>
        </xdr:cNvPr>
        <xdr:cNvSpPr/>
      </xdr:nvSpPr>
      <xdr:spPr>
        <a:xfrm>
          <a:off x="133350" y="1154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4.6. CRONOGRAMA</a:t>
          </a:r>
        </a:p>
      </xdr:txBody>
    </xdr:sp>
    <xdr:clientData/>
  </xdr:twoCellAnchor>
  <xdr:twoCellAnchor editAs="absolute">
    <xdr:from>
      <xdr:col>1</xdr:col>
      <xdr:colOff>9525</xdr:colOff>
      <xdr:row>55</xdr:row>
      <xdr:rowOff>99060</xdr:rowOff>
    </xdr:from>
    <xdr:to>
      <xdr:col>9</xdr:col>
      <xdr:colOff>17126</xdr:colOff>
      <xdr:row>56</xdr:row>
      <xdr:rowOff>91980</xdr:rowOff>
    </xdr:to>
    <xdr:sp macro="" textlink="">
      <xdr:nvSpPr>
        <xdr:cNvPr id="9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600-000062000000}"/>
            </a:ext>
          </a:extLst>
        </xdr:cNvPr>
        <xdr:cNvSpPr/>
      </xdr:nvSpPr>
      <xdr:spPr>
        <a:xfrm>
          <a:off x="133350" y="1192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4.7. LOCALIZAÇÃO</a:t>
          </a:r>
        </a:p>
      </xdr:txBody>
    </xdr:sp>
    <xdr:clientData/>
  </xdr:twoCellAnchor>
  <xdr:twoCellAnchor editAs="absolute">
    <xdr:from>
      <xdr:col>1</xdr:col>
      <xdr:colOff>9525</xdr:colOff>
      <xdr:row>56</xdr:row>
      <xdr:rowOff>220980</xdr:rowOff>
    </xdr:from>
    <xdr:to>
      <xdr:col>9</xdr:col>
      <xdr:colOff>17126</xdr:colOff>
      <xdr:row>57</xdr:row>
      <xdr:rowOff>213900</xdr:rowOff>
    </xdr:to>
    <xdr:sp macro="" textlink="">
      <xdr:nvSpPr>
        <xdr:cNvPr id="9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600-000063000000}"/>
            </a:ext>
          </a:extLst>
        </xdr:cNvPr>
        <xdr:cNvSpPr/>
      </xdr:nvSpPr>
      <xdr:spPr>
        <a:xfrm>
          <a:off x="133350" y="1230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4.8. IMPRESSÃO DO ADITIVO</a:t>
          </a:r>
        </a:p>
      </xdr:txBody>
    </xdr:sp>
    <xdr:clientData/>
  </xdr:twoCellAnchor>
  <xdr:twoCellAnchor editAs="absolute">
    <xdr:from>
      <xdr:col>13</xdr:col>
      <xdr:colOff>1619250</xdr:colOff>
      <xdr:row>5</xdr:row>
      <xdr:rowOff>0</xdr:rowOff>
    </xdr:from>
    <xdr:to>
      <xdr:col>13</xdr:col>
      <xdr:colOff>2951250</xdr:colOff>
      <xdr:row>6</xdr:row>
      <xdr:rowOff>61500</xdr:rowOff>
    </xdr:to>
    <xdr:sp macro="[0]!Class_ABC" textlink="">
      <xdr:nvSpPr>
        <xdr:cNvPr id="62" name="Retângulo 61">
          <a:extLst>
            <a:ext uri="{FF2B5EF4-FFF2-40B4-BE49-F238E27FC236}">
              <a16:creationId xmlns:a16="http://schemas.microsoft.com/office/drawing/2014/main" xmlns="" id="{EE708C36-2938-4E5E-9E4F-BA777C9E9A39}"/>
            </a:ext>
          </a:extLst>
        </xdr:cNvPr>
        <xdr:cNvSpPr/>
      </xdr:nvSpPr>
      <xdr:spPr>
        <a:xfrm>
          <a:off x="5419725" y="876300"/>
          <a:ext cx="13320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</a:rPr>
            <a:t>Classificação</a:t>
          </a:r>
          <a:r>
            <a:rPr lang="pt-BR" sz="1000" b="1" baseline="0">
              <a:solidFill>
                <a:schemeClr val="bg1"/>
              </a:solidFill>
            </a:rPr>
            <a:t> ABC</a:t>
          </a:r>
          <a:endParaRPr lang="pt-BR" sz="1000" b="1">
            <a:solidFill>
              <a:schemeClr val="bg1"/>
            </a:solidFill>
          </a:endParaRPr>
        </a:p>
      </xdr:txBody>
    </xdr: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9524</xdr:colOff>
      <xdr:row>5</xdr:row>
      <xdr:rowOff>0</xdr:rowOff>
    </xdr:from>
    <xdr:to>
      <xdr:col>12</xdr:col>
      <xdr:colOff>770924</xdr:colOff>
      <xdr:row>6</xdr:row>
      <xdr:rowOff>61500</xdr:rowOff>
    </xdr:to>
    <xdr:sp macro="[0]!AddCronograma" textlink="">
      <xdr:nvSpPr>
        <xdr:cNvPr id="33" name="Retângulo 32">
          <a:extLst>
            <a:ext uri="{FF2B5EF4-FFF2-40B4-BE49-F238E27FC236}">
              <a16:creationId xmlns:a16="http://schemas.microsoft.com/office/drawing/2014/main" xmlns="" id="{00000000-0008-0000-0700-000021000000}"/>
            </a:ext>
          </a:extLst>
        </xdr:cNvPr>
        <xdr:cNvSpPr/>
      </xdr:nvSpPr>
      <xdr:spPr>
        <a:xfrm>
          <a:off x="2800349" y="876300"/>
          <a:ext cx="14472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Importar Orçamento</a:t>
          </a:r>
        </a:p>
      </xdr:txBody>
    </xdr:sp>
    <xdr:clientData fPrintsWithSheet="0"/>
  </xdr:twoCellAnchor>
  <xdr:twoCellAnchor editAs="absolute">
    <xdr:from>
      <xdr:col>12</xdr:col>
      <xdr:colOff>838200</xdr:colOff>
      <xdr:row>5</xdr:row>
      <xdr:rowOff>0</xdr:rowOff>
    </xdr:from>
    <xdr:to>
      <xdr:col>12</xdr:col>
      <xdr:colOff>2170200</xdr:colOff>
      <xdr:row>6</xdr:row>
      <xdr:rowOff>61500</xdr:rowOff>
    </xdr:to>
    <xdr:sp macro="[0]!Verificar_Cronograma" textlink="">
      <xdr:nvSpPr>
        <xdr:cNvPr id="34" name="Retângulo 33">
          <a:extLst>
            <a:ext uri="{FF2B5EF4-FFF2-40B4-BE49-F238E27FC236}">
              <a16:creationId xmlns:a16="http://schemas.microsoft.com/office/drawing/2014/main" xmlns="" id="{00000000-0008-0000-0700-000022000000}"/>
            </a:ext>
          </a:extLst>
        </xdr:cNvPr>
        <xdr:cNvSpPr/>
      </xdr:nvSpPr>
      <xdr:spPr>
        <a:xfrm>
          <a:off x="4314825" y="876300"/>
          <a:ext cx="1332000" cy="2520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000" b="1">
              <a:solidFill>
                <a:schemeClr val="bg1"/>
              </a:solidFill>
              <a:latin typeface="+mn-lt"/>
            </a:rPr>
            <a:t>Validar Cronograma</a:t>
          </a:r>
        </a:p>
      </xdr:txBody>
    </xdr:sp>
    <xdr:clientData fPrintsWithSheet="0"/>
  </xdr:twoCellAnchor>
  <xdr:twoCellAnchor editAs="absolute">
    <xdr:from>
      <xdr:col>1</xdr:col>
      <xdr:colOff>12111</xdr:colOff>
      <xdr:row>1</xdr:row>
      <xdr:rowOff>19050</xdr:rowOff>
    </xdr:from>
    <xdr:to>
      <xdr:col>8</xdr:col>
      <xdr:colOff>191886</xdr:colOff>
      <xdr:row>4</xdr:row>
      <xdr:rowOff>64668</xdr:rowOff>
    </xdr:to>
    <xdr:pic>
      <xdr:nvPicPr>
        <xdr:cNvPr id="39" name="Imagem 38">
          <a:extLst>
            <a:ext uri="{FF2B5EF4-FFF2-40B4-BE49-F238E27FC236}">
              <a16:creationId xmlns:a16="http://schemas.microsoft.com/office/drawing/2014/main" xmlns="" id="{00000000-0008-0000-0700-00002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539" b="30000"/>
        <a:stretch/>
      </xdr:blipFill>
      <xdr:spPr>
        <a:xfrm>
          <a:off x="135936" y="133350"/>
          <a:ext cx="1980000" cy="617118"/>
        </a:xfrm>
        <a:prstGeom prst="rect">
          <a:avLst/>
        </a:prstGeom>
      </xdr:spPr>
    </xdr:pic>
    <xdr:clientData/>
  </xdr:twoCellAnchor>
  <xdr:twoCellAnchor editAs="absolute">
    <xdr:from>
      <xdr:col>0</xdr:col>
      <xdr:colOff>114300</xdr:colOff>
      <xdr:row>5</xdr:row>
      <xdr:rowOff>0</xdr:rowOff>
    </xdr:from>
    <xdr:to>
      <xdr:col>9</xdr:col>
      <xdr:colOff>17625</xdr:colOff>
      <xdr:row>6</xdr:row>
      <xdr:rowOff>61500</xdr:rowOff>
    </xdr:to>
    <xdr:grpSp>
      <xdr:nvGrpSpPr>
        <xdr:cNvPr id="40" name="Agrupar 35">
          <a:extLst>
            <a:ext uri="{FF2B5EF4-FFF2-40B4-BE49-F238E27FC236}">
              <a16:creationId xmlns:a16="http://schemas.microsoft.com/office/drawing/2014/main" xmlns="" id="{00000000-0008-0000-0700-000028000000}"/>
            </a:ext>
          </a:extLst>
        </xdr:cNvPr>
        <xdr:cNvGrpSpPr/>
      </xdr:nvGrpSpPr>
      <xdr:grpSpPr>
        <a:xfrm>
          <a:off x="114300" y="845820"/>
          <a:ext cx="2166465" cy="244380"/>
          <a:chOff x="106950" y="876300"/>
          <a:chExt cx="2408400" cy="252000"/>
        </a:xfrm>
      </xdr:grpSpPr>
      <xdr:sp macro="" textlink="">
        <xdr:nvSpPr>
          <xdr:cNvPr id="41" name="Retângulo de cantos arredondados 40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xmlns="" id="{00000000-0008-0000-0700-000029000000}"/>
              </a:ext>
            </a:extLst>
          </xdr:cNvPr>
          <xdr:cNvSpPr/>
        </xdr:nvSpPr>
        <xdr:spPr>
          <a:xfrm>
            <a:off x="106950" y="876300"/>
            <a:ext cx="2408400" cy="252000"/>
          </a:xfrm>
          <a:prstGeom prst="roundRect">
            <a:avLst/>
          </a:prstGeom>
          <a:solidFill>
            <a:srgbClr val="FF0000"/>
          </a:solidFill>
          <a:ln w="9525">
            <a:solidFill>
              <a:schemeClr val="bg1"/>
            </a:solidFill>
          </a:ln>
          <a:scene3d>
            <a:camera prst="orthographicFront"/>
            <a:lightRig rig="threePt" dir="t"/>
          </a:scene3d>
          <a:sp3d>
            <a:bevelT w="38100" h="25400"/>
            <a:bevelB w="38100" h="254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1200" b="1">
                <a:ln>
                  <a:noFill/>
                </a:ln>
                <a:solidFill>
                  <a:schemeClr val="bg1"/>
                </a:solidFill>
              </a:rPr>
              <a:t>MENU INICIAL </a:t>
            </a:r>
          </a:p>
        </xdr:txBody>
      </xdr:sp>
      <xdr:sp macro="" textlink="">
        <xdr:nvSpPr>
          <xdr:cNvPr id="42" name="Seta para a esquerda 41">
            <a:extLst>
              <a:ext uri="{FF2B5EF4-FFF2-40B4-BE49-F238E27FC236}">
                <a16:creationId xmlns:a16="http://schemas.microsoft.com/office/drawing/2014/main" xmlns="" id="{00000000-0008-0000-0700-00002A000000}"/>
              </a:ext>
            </a:extLst>
          </xdr:cNvPr>
          <xdr:cNvSpPr/>
        </xdr:nvSpPr>
        <xdr:spPr>
          <a:xfrm>
            <a:off x="169633" y="914400"/>
            <a:ext cx="218945" cy="180000"/>
          </a:xfrm>
          <a:prstGeom prst="leftArrow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pt-BR" sz="1100">
              <a:ln>
                <a:solidFill>
                  <a:schemeClr val="bg1"/>
                </a:solidFill>
              </a:ln>
            </a:endParaRPr>
          </a:p>
        </xdr:txBody>
      </xdr:sp>
    </xdr:grpSp>
    <xdr:clientData/>
  </xdr:twoCellAnchor>
  <xdr:twoCellAnchor editAs="absolute">
    <xdr:from>
      <xdr:col>1</xdr:col>
      <xdr:colOff>9525</xdr:colOff>
      <xdr:row>7</xdr:row>
      <xdr:rowOff>0</xdr:rowOff>
    </xdr:from>
    <xdr:to>
      <xdr:col>9</xdr:col>
      <xdr:colOff>17125</xdr:colOff>
      <xdr:row>8</xdr:row>
      <xdr:rowOff>97500</xdr:rowOff>
    </xdr:to>
    <xdr:sp macro="" textlink="">
      <xdr:nvSpPr>
        <xdr:cNvPr id="43" name="Retângulo 42">
          <a:extLst>
            <a:ext uri="{FF2B5EF4-FFF2-40B4-BE49-F238E27FC236}">
              <a16:creationId xmlns:a16="http://schemas.microsoft.com/office/drawing/2014/main" xmlns="" id="{00000000-0008-0000-0700-00002B000000}"/>
            </a:ext>
          </a:extLst>
        </xdr:cNvPr>
        <xdr:cNvSpPr/>
      </xdr:nvSpPr>
      <xdr:spPr>
        <a:xfrm>
          <a:off x="133350" y="125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ysClr val="windowText" lastClr="000000"/>
              </a:solidFill>
              <a:effectLst/>
            </a:rPr>
            <a:t>1. PROJETO</a:t>
          </a:r>
        </a:p>
      </xdr:txBody>
    </xdr:sp>
    <xdr:clientData/>
  </xdr:twoCellAnchor>
  <xdr:twoCellAnchor editAs="absolute">
    <xdr:from>
      <xdr:col>1</xdr:col>
      <xdr:colOff>9525</xdr:colOff>
      <xdr:row>9</xdr:row>
      <xdr:rowOff>0</xdr:rowOff>
    </xdr:from>
    <xdr:to>
      <xdr:col>9</xdr:col>
      <xdr:colOff>17126</xdr:colOff>
      <xdr:row>10</xdr:row>
      <xdr:rowOff>61500</xdr:rowOff>
    </xdr:to>
    <xdr:sp macro="" textlink="">
      <xdr:nvSpPr>
        <xdr:cNvPr id="4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700-00002C000000}"/>
            </a:ext>
          </a:extLst>
        </xdr:cNvPr>
        <xdr:cNvSpPr/>
      </xdr:nvSpPr>
      <xdr:spPr>
        <a:xfrm>
          <a:off x="133350" y="1638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1.1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</a:t>
          </a:r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DADOS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DO PROJETO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11</xdr:row>
      <xdr:rowOff>0</xdr:rowOff>
    </xdr:from>
    <xdr:to>
      <xdr:col>9</xdr:col>
      <xdr:colOff>17126</xdr:colOff>
      <xdr:row>12</xdr:row>
      <xdr:rowOff>61500</xdr:rowOff>
    </xdr:to>
    <xdr:sp macro="" textlink="">
      <xdr:nvSpPr>
        <xdr:cNvPr id="45" name="Retângulo de cantos arredondados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700-00002D000000}"/>
            </a:ext>
          </a:extLst>
        </xdr:cNvPr>
        <xdr:cNvSpPr/>
      </xdr:nvSpPr>
      <xdr:spPr>
        <a:xfrm>
          <a:off x="133350" y="2019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1.2. BDI</a:t>
          </a:r>
        </a:p>
      </xdr:txBody>
    </xdr:sp>
    <xdr:clientData/>
  </xdr:twoCellAnchor>
  <xdr:twoCellAnchor editAs="absolute">
    <xdr:from>
      <xdr:col>1</xdr:col>
      <xdr:colOff>9525</xdr:colOff>
      <xdr:row>13</xdr:row>
      <xdr:rowOff>0</xdr:rowOff>
    </xdr:from>
    <xdr:to>
      <xdr:col>9</xdr:col>
      <xdr:colOff>17126</xdr:colOff>
      <xdr:row>14</xdr:row>
      <xdr:rowOff>61500</xdr:rowOff>
    </xdr:to>
    <xdr:sp macro="" textlink="">
      <xdr:nvSpPr>
        <xdr:cNvPr id="46" name="Retângulo de cantos arredondados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700-00002E000000}"/>
            </a:ext>
          </a:extLst>
        </xdr:cNvPr>
        <xdr:cNvSpPr/>
      </xdr:nvSpPr>
      <xdr:spPr>
        <a:xfrm>
          <a:off x="133350" y="2400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1.3.</a:t>
          </a:r>
          <a:r>
            <a:rPr lang="pt-BR" sz="900" b="1" baseline="0">
              <a:ln>
                <a:noFill/>
              </a:ln>
              <a:solidFill>
                <a:sysClr val="windowText" lastClr="000000"/>
              </a:solidFill>
            </a:rPr>
            <a:t> COTAÇÕES</a:t>
          </a:r>
          <a:endParaRPr lang="pt-BR" sz="9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15</xdr:row>
      <xdr:rowOff>0</xdr:rowOff>
    </xdr:from>
    <xdr:to>
      <xdr:col>9</xdr:col>
      <xdr:colOff>17126</xdr:colOff>
      <xdr:row>16</xdr:row>
      <xdr:rowOff>61500</xdr:rowOff>
    </xdr:to>
    <xdr:sp macro="" textlink="">
      <xdr:nvSpPr>
        <xdr:cNvPr id="47" name="Retângulo de cantos arredondados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0700-00002F000000}"/>
            </a:ext>
          </a:extLst>
        </xdr:cNvPr>
        <xdr:cNvSpPr/>
      </xdr:nvSpPr>
      <xdr:spPr>
        <a:xfrm>
          <a:off x="133350" y="2781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1.4.  COMPOSIÇÕES</a:t>
          </a:r>
        </a:p>
      </xdr:txBody>
    </xdr:sp>
    <xdr:clientData/>
  </xdr:twoCellAnchor>
  <xdr:twoCellAnchor editAs="absolute">
    <xdr:from>
      <xdr:col>1</xdr:col>
      <xdr:colOff>9525</xdr:colOff>
      <xdr:row>17</xdr:row>
      <xdr:rowOff>0</xdr:rowOff>
    </xdr:from>
    <xdr:to>
      <xdr:col>9</xdr:col>
      <xdr:colOff>17126</xdr:colOff>
      <xdr:row>18</xdr:row>
      <xdr:rowOff>61500</xdr:rowOff>
    </xdr:to>
    <xdr:sp macro="" textlink="">
      <xdr:nvSpPr>
        <xdr:cNvPr id="48" name="Retângulo de cantos arredondados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700-000030000000}"/>
            </a:ext>
          </a:extLst>
        </xdr:cNvPr>
        <xdr:cNvSpPr/>
      </xdr:nvSpPr>
      <xdr:spPr>
        <a:xfrm>
          <a:off x="133350" y="3162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1.5. ORÇAMENTO</a:t>
          </a:r>
        </a:p>
      </xdr:txBody>
    </xdr:sp>
    <xdr:clientData/>
  </xdr:twoCellAnchor>
  <xdr:twoCellAnchor editAs="absolute">
    <xdr:from>
      <xdr:col>1</xdr:col>
      <xdr:colOff>9525</xdr:colOff>
      <xdr:row>19</xdr:row>
      <xdr:rowOff>0</xdr:rowOff>
    </xdr:from>
    <xdr:to>
      <xdr:col>9</xdr:col>
      <xdr:colOff>17126</xdr:colOff>
      <xdr:row>20</xdr:row>
      <xdr:rowOff>61500</xdr:rowOff>
    </xdr:to>
    <xdr:sp macro="" textlink="">
      <xdr:nvSpPr>
        <xdr:cNvPr id="49" name="Retângulo de cantos arredondados 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00000000-0008-0000-0700-000031000000}"/>
            </a:ext>
          </a:extLst>
        </xdr:cNvPr>
        <xdr:cNvSpPr/>
      </xdr:nvSpPr>
      <xdr:spPr>
        <a:xfrm>
          <a:off x="133350" y="3543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1.6. MEMÓRIA DE CÁLCULO</a:t>
          </a:r>
        </a:p>
      </xdr:txBody>
    </xdr:sp>
    <xdr:clientData/>
  </xdr:twoCellAnchor>
  <xdr:twoCellAnchor editAs="absolute">
    <xdr:from>
      <xdr:col>1</xdr:col>
      <xdr:colOff>9525</xdr:colOff>
      <xdr:row>21</xdr:row>
      <xdr:rowOff>0</xdr:rowOff>
    </xdr:from>
    <xdr:to>
      <xdr:col>9</xdr:col>
      <xdr:colOff>17126</xdr:colOff>
      <xdr:row>22</xdr:row>
      <xdr:rowOff>61500</xdr:rowOff>
    </xdr:to>
    <xdr:sp macro="" textlink="">
      <xdr:nvSpPr>
        <xdr:cNvPr id="50" name="Retângulo de cantos arredondados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00000000-0008-0000-0700-000032000000}"/>
            </a:ext>
          </a:extLst>
        </xdr:cNvPr>
        <xdr:cNvSpPr/>
      </xdr:nvSpPr>
      <xdr:spPr>
        <a:xfrm>
          <a:off x="133350" y="3924300"/>
          <a:ext cx="2065001" cy="252000"/>
        </a:xfrm>
        <a:prstGeom prst="roundRect">
          <a:avLst/>
        </a:prstGeom>
        <a:solidFill>
          <a:srgbClr val="0000FF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1.7. CRONOGRAMA</a:t>
          </a:r>
        </a:p>
      </xdr:txBody>
    </xdr:sp>
    <xdr:clientData/>
  </xdr:twoCellAnchor>
  <xdr:twoCellAnchor editAs="absolute">
    <xdr:from>
      <xdr:col>1</xdr:col>
      <xdr:colOff>9525</xdr:colOff>
      <xdr:row>23</xdr:row>
      <xdr:rowOff>0</xdr:rowOff>
    </xdr:from>
    <xdr:to>
      <xdr:col>9</xdr:col>
      <xdr:colOff>17126</xdr:colOff>
      <xdr:row>24</xdr:row>
      <xdr:rowOff>61500</xdr:rowOff>
    </xdr:to>
    <xdr:sp macro="" textlink="">
      <xdr:nvSpPr>
        <xdr:cNvPr id="51" name="Retângulo de cantos arredondados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00000000-0008-0000-0700-000033000000}"/>
            </a:ext>
          </a:extLst>
        </xdr:cNvPr>
        <xdr:cNvSpPr/>
      </xdr:nvSpPr>
      <xdr:spPr>
        <a:xfrm>
          <a:off x="133350" y="4305300"/>
          <a:ext cx="2065001" cy="252000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ysClr val="windowText" lastClr="000000"/>
              </a:solidFill>
            </a:rPr>
            <a:t>1.8. LOCALIZAÇÃO</a:t>
          </a:r>
        </a:p>
      </xdr:txBody>
    </xdr:sp>
    <xdr:clientData/>
  </xdr:twoCellAnchor>
  <xdr:twoCellAnchor editAs="absolute">
    <xdr:from>
      <xdr:col>1</xdr:col>
      <xdr:colOff>9525</xdr:colOff>
      <xdr:row>25</xdr:row>
      <xdr:rowOff>0</xdr:rowOff>
    </xdr:from>
    <xdr:to>
      <xdr:col>9</xdr:col>
      <xdr:colOff>17126</xdr:colOff>
      <xdr:row>26</xdr:row>
      <xdr:rowOff>61500</xdr:rowOff>
    </xdr:to>
    <xdr:sp macro="[0]!Imprimir" textlink="">
      <xdr:nvSpPr>
        <xdr:cNvPr id="52" name="Retângulo de cantos arredondados 10">
          <a:extLst>
            <a:ext uri="{FF2B5EF4-FFF2-40B4-BE49-F238E27FC236}">
              <a16:creationId xmlns:a16="http://schemas.microsoft.com/office/drawing/2014/main" xmlns="" id="{00000000-0008-0000-0700-000034000000}"/>
            </a:ext>
          </a:extLst>
        </xdr:cNvPr>
        <xdr:cNvSpPr/>
      </xdr:nvSpPr>
      <xdr:spPr>
        <a:xfrm>
          <a:off x="133350" y="4686300"/>
          <a:ext cx="2065001" cy="252000"/>
        </a:xfrm>
        <a:prstGeom prst="roundRect">
          <a:avLst/>
        </a:prstGeom>
        <a:solidFill>
          <a:srgbClr val="002060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1"/>
              </a:solidFill>
            </a:rPr>
            <a:t>1.9. IMPRESSÃO DO PROJETO</a:t>
          </a:r>
        </a:p>
      </xdr:txBody>
    </xdr:sp>
    <xdr:clientData/>
  </xdr:twoCellAnchor>
  <xdr:twoCellAnchor editAs="absolute">
    <xdr:from>
      <xdr:col>1</xdr:col>
      <xdr:colOff>9525</xdr:colOff>
      <xdr:row>27</xdr:row>
      <xdr:rowOff>0</xdr:rowOff>
    </xdr:from>
    <xdr:to>
      <xdr:col>9</xdr:col>
      <xdr:colOff>17125</xdr:colOff>
      <xdr:row>28</xdr:row>
      <xdr:rowOff>97500</xdr:rowOff>
    </xdr:to>
    <xdr:sp macro="" textlink="">
      <xdr:nvSpPr>
        <xdr:cNvPr id="53" name="Retângulo 52">
          <a:extLst>
            <a:ext uri="{FF2B5EF4-FFF2-40B4-BE49-F238E27FC236}">
              <a16:creationId xmlns:a16="http://schemas.microsoft.com/office/drawing/2014/main" xmlns="" id="{00000000-0008-0000-0700-000035000000}"/>
            </a:ext>
          </a:extLst>
        </xdr:cNvPr>
        <xdr:cNvSpPr/>
      </xdr:nvSpPr>
      <xdr:spPr>
        <a:xfrm>
          <a:off x="133350" y="5067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2. LICITAÇÃO</a:t>
          </a:r>
        </a:p>
      </xdr:txBody>
    </xdr:sp>
    <xdr:clientData/>
  </xdr:twoCellAnchor>
  <xdr:twoCellAnchor editAs="absolute">
    <xdr:from>
      <xdr:col>1</xdr:col>
      <xdr:colOff>9525</xdr:colOff>
      <xdr:row>29</xdr:row>
      <xdr:rowOff>0</xdr:rowOff>
    </xdr:from>
    <xdr:to>
      <xdr:col>9</xdr:col>
      <xdr:colOff>17126</xdr:colOff>
      <xdr:row>30</xdr:row>
      <xdr:rowOff>61500</xdr:rowOff>
    </xdr:to>
    <xdr:sp macro="" textlink="">
      <xdr:nvSpPr>
        <xdr:cNvPr id="54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700-000036000000}"/>
            </a:ext>
          </a:extLst>
        </xdr:cNvPr>
        <xdr:cNvSpPr/>
      </xdr:nvSpPr>
      <xdr:spPr>
        <a:xfrm>
          <a:off x="133350" y="5448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DA LICITAÇÃO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31</xdr:row>
      <xdr:rowOff>0</xdr:rowOff>
    </xdr:from>
    <xdr:to>
      <xdr:col>9</xdr:col>
      <xdr:colOff>17126</xdr:colOff>
      <xdr:row>32</xdr:row>
      <xdr:rowOff>61500</xdr:rowOff>
    </xdr:to>
    <xdr:sp macro="" textlink="">
      <xdr:nvSpPr>
        <xdr:cNvPr id="5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700-000037000000}"/>
            </a:ext>
          </a:extLst>
        </xdr:cNvPr>
        <xdr:cNvSpPr/>
      </xdr:nvSpPr>
      <xdr:spPr>
        <a:xfrm>
          <a:off x="133350" y="5829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2.2. ORÇAMENTO</a:t>
          </a:r>
        </a:p>
      </xdr:txBody>
    </xdr:sp>
    <xdr:clientData/>
  </xdr:twoCellAnchor>
  <xdr:twoCellAnchor editAs="absolute">
    <xdr:from>
      <xdr:col>1</xdr:col>
      <xdr:colOff>9525</xdr:colOff>
      <xdr:row>33</xdr:row>
      <xdr:rowOff>0</xdr:rowOff>
    </xdr:from>
    <xdr:to>
      <xdr:col>9</xdr:col>
      <xdr:colOff>17126</xdr:colOff>
      <xdr:row>34</xdr:row>
      <xdr:rowOff>61500</xdr:rowOff>
    </xdr:to>
    <xdr:sp macro="" textlink="">
      <xdr:nvSpPr>
        <xdr:cNvPr id="5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700-000038000000}"/>
            </a:ext>
          </a:extLst>
        </xdr:cNvPr>
        <xdr:cNvSpPr/>
      </xdr:nvSpPr>
      <xdr:spPr>
        <a:xfrm>
          <a:off x="133350" y="6210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2.3. CRONOGRAMA</a:t>
          </a:r>
        </a:p>
      </xdr:txBody>
    </xdr:sp>
    <xdr:clientData/>
  </xdr:twoCellAnchor>
  <xdr:twoCellAnchor editAs="absolute">
    <xdr:from>
      <xdr:col>1</xdr:col>
      <xdr:colOff>9525</xdr:colOff>
      <xdr:row>35</xdr:row>
      <xdr:rowOff>0</xdr:rowOff>
    </xdr:from>
    <xdr:to>
      <xdr:col>9</xdr:col>
      <xdr:colOff>17126</xdr:colOff>
      <xdr:row>36</xdr:row>
      <xdr:rowOff>61500</xdr:rowOff>
    </xdr:to>
    <xdr:sp macro="" textlink="">
      <xdr:nvSpPr>
        <xdr:cNvPr id="5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700-000039000000}"/>
            </a:ext>
          </a:extLst>
        </xdr:cNvPr>
        <xdr:cNvSpPr/>
      </xdr:nvSpPr>
      <xdr:spPr>
        <a:xfrm>
          <a:off x="133350" y="6591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2.4. LOCALIZAÇÃO</a:t>
          </a:r>
        </a:p>
      </xdr:txBody>
    </xdr:sp>
    <xdr:clientData/>
  </xdr:twoCellAnchor>
  <xdr:twoCellAnchor editAs="absolute">
    <xdr:from>
      <xdr:col>1</xdr:col>
      <xdr:colOff>9525</xdr:colOff>
      <xdr:row>37</xdr:row>
      <xdr:rowOff>0</xdr:rowOff>
    </xdr:from>
    <xdr:to>
      <xdr:col>9</xdr:col>
      <xdr:colOff>17126</xdr:colOff>
      <xdr:row>38</xdr:row>
      <xdr:rowOff>61500</xdr:rowOff>
    </xdr:to>
    <xdr:sp macro="" textlink="">
      <xdr:nvSpPr>
        <xdr:cNvPr id="5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700-00003A000000}"/>
            </a:ext>
          </a:extLst>
        </xdr:cNvPr>
        <xdr:cNvSpPr/>
      </xdr:nvSpPr>
      <xdr:spPr>
        <a:xfrm>
          <a:off x="133350" y="697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2.5. IMPRESSÃO DA LICITAÇÃO</a:t>
          </a:r>
        </a:p>
      </xdr:txBody>
    </xdr:sp>
    <xdr:clientData/>
  </xdr:twoCellAnchor>
  <xdr:twoCellAnchor editAs="absolute">
    <xdr:from>
      <xdr:col>1</xdr:col>
      <xdr:colOff>9525</xdr:colOff>
      <xdr:row>39</xdr:row>
      <xdr:rowOff>0</xdr:rowOff>
    </xdr:from>
    <xdr:to>
      <xdr:col>9</xdr:col>
      <xdr:colOff>17125</xdr:colOff>
      <xdr:row>40</xdr:row>
      <xdr:rowOff>97500</xdr:rowOff>
    </xdr:to>
    <xdr:sp macro="" textlink="">
      <xdr:nvSpPr>
        <xdr:cNvPr id="59" name="Retângulo 58">
          <a:extLst>
            <a:ext uri="{FF2B5EF4-FFF2-40B4-BE49-F238E27FC236}">
              <a16:creationId xmlns:a16="http://schemas.microsoft.com/office/drawing/2014/main" xmlns="" id="{00000000-0008-0000-0700-00003B000000}"/>
            </a:ext>
          </a:extLst>
        </xdr:cNvPr>
        <xdr:cNvSpPr/>
      </xdr:nvSpPr>
      <xdr:spPr>
        <a:xfrm>
          <a:off x="133350" y="7353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3.</a:t>
          </a:r>
          <a:r>
            <a:rPr lang="pt-BR" sz="1400" b="1" baseline="0">
              <a:ln>
                <a:noFill/>
              </a:ln>
              <a:solidFill>
                <a:schemeClr val="bg1"/>
              </a:solidFill>
              <a:effectLst/>
            </a:rPr>
            <a:t> </a:t>
          </a:r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MEDIÇÃO</a:t>
          </a:r>
        </a:p>
      </xdr:txBody>
    </xdr:sp>
    <xdr:clientData/>
  </xdr:twoCellAnchor>
  <xdr:twoCellAnchor editAs="absolute">
    <xdr:from>
      <xdr:col>1</xdr:col>
      <xdr:colOff>9525</xdr:colOff>
      <xdr:row>41</xdr:row>
      <xdr:rowOff>0</xdr:rowOff>
    </xdr:from>
    <xdr:to>
      <xdr:col>9</xdr:col>
      <xdr:colOff>17126</xdr:colOff>
      <xdr:row>42</xdr:row>
      <xdr:rowOff>61500</xdr:rowOff>
    </xdr:to>
    <xdr:sp macro="" textlink="">
      <xdr:nvSpPr>
        <xdr:cNvPr id="60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700-00003C000000}"/>
            </a:ext>
          </a:extLst>
        </xdr:cNvPr>
        <xdr:cNvSpPr/>
      </xdr:nvSpPr>
      <xdr:spPr>
        <a:xfrm>
          <a:off x="133350" y="773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DA MEDIÇÃO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43</xdr:row>
      <xdr:rowOff>0</xdr:rowOff>
    </xdr:from>
    <xdr:to>
      <xdr:col>9</xdr:col>
      <xdr:colOff>17126</xdr:colOff>
      <xdr:row>44</xdr:row>
      <xdr:rowOff>61500</xdr:rowOff>
    </xdr:to>
    <xdr:sp macro="" textlink="">
      <xdr:nvSpPr>
        <xdr:cNvPr id="61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700-00003D000000}"/>
            </a:ext>
          </a:extLst>
        </xdr:cNvPr>
        <xdr:cNvSpPr/>
      </xdr:nvSpPr>
      <xdr:spPr>
        <a:xfrm>
          <a:off x="133350" y="811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3.2. MEDIÇÃO</a:t>
          </a:r>
        </a:p>
      </xdr:txBody>
    </xdr:sp>
    <xdr:clientData/>
  </xdr:twoCellAnchor>
  <xdr:twoCellAnchor editAs="absolute">
    <xdr:from>
      <xdr:col>1</xdr:col>
      <xdr:colOff>9525</xdr:colOff>
      <xdr:row>45</xdr:row>
      <xdr:rowOff>0</xdr:rowOff>
    </xdr:from>
    <xdr:to>
      <xdr:col>9</xdr:col>
      <xdr:colOff>17126</xdr:colOff>
      <xdr:row>46</xdr:row>
      <xdr:rowOff>61500</xdr:rowOff>
    </xdr:to>
    <xdr:sp macro="" textlink="">
      <xdr:nvSpPr>
        <xdr:cNvPr id="62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700-00003E000000}"/>
            </a:ext>
          </a:extLst>
        </xdr:cNvPr>
        <xdr:cNvSpPr/>
      </xdr:nvSpPr>
      <xdr:spPr>
        <a:xfrm>
          <a:off x="133350" y="849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3.3. LOCALIZAÇÃO</a:t>
          </a:r>
        </a:p>
      </xdr:txBody>
    </xdr:sp>
    <xdr:clientData/>
  </xdr:twoCellAnchor>
  <xdr:twoCellAnchor editAs="absolute">
    <xdr:from>
      <xdr:col>1</xdr:col>
      <xdr:colOff>9525</xdr:colOff>
      <xdr:row>47</xdr:row>
      <xdr:rowOff>0</xdr:rowOff>
    </xdr:from>
    <xdr:to>
      <xdr:col>9</xdr:col>
      <xdr:colOff>17126</xdr:colOff>
      <xdr:row>48</xdr:row>
      <xdr:rowOff>61500</xdr:rowOff>
    </xdr:to>
    <xdr:sp macro="" textlink="">
      <xdr:nvSpPr>
        <xdr:cNvPr id="63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700-00003F000000}"/>
            </a:ext>
          </a:extLst>
        </xdr:cNvPr>
        <xdr:cNvSpPr/>
      </xdr:nvSpPr>
      <xdr:spPr>
        <a:xfrm>
          <a:off x="133350" y="8877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3.4. IMPRESSÃO DA MEDIÇÃO</a:t>
          </a:r>
        </a:p>
      </xdr:txBody>
    </xdr:sp>
    <xdr:clientData/>
  </xdr:twoCellAnchor>
  <xdr:twoCellAnchor editAs="absolute">
    <xdr:from>
      <xdr:col>1</xdr:col>
      <xdr:colOff>9525</xdr:colOff>
      <xdr:row>49</xdr:row>
      <xdr:rowOff>0</xdr:rowOff>
    </xdr:from>
    <xdr:to>
      <xdr:col>9</xdr:col>
      <xdr:colOff>17125</xdr:colOff>
      <xdr:row>50</xdr:row>
      <xdr:rowOff>97500</xdr:rowOff>
    </xdr:to>
    <xdr:sp macro="" textlink="">
      <xdr:nvSpPr>
        <xdr:cNvPr id="64" name="Retângulo 63">
          <a:extLst>
            <a:ext uri="{FF2B5EF4-FFF2-40B4-BE49-F238E27FC236}">
              <a16:creationId xmlns:a16="http://schemas.microsoft.com/office/drawing/2014/main" xmlns="" id="{00000000-0008-0000-0700-000040000000}"/>
            </a:ext>
          </a:extLst>
        </xdr:cNvPr>
        <xdr:cNvSpPr/>
      </xdr:nvSpPr>
      <xdr:spPr>
        <a:xfrm>
          <a:off x="133350" y="9258300"/>
          <a:ext cx="2065000" cy="288000"/>
        </a:xfrm>
        <a:prstGeom prst="rect">
          <a:avLst/>
        </a:prstGeom>
        <a:noFill/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400" b="1">
              <a:ln>
                <a:noFill/>
              </a:ln>
              <a:solidFill>
                <a:schemeClr val="bg1"/>
              </a:solidFill>
              <a:effectLst/>
            </a:rPr>
            <a:t>4. ADITIVO</a:t>
          </a:r>
        </a:p>
      </xdr:txBody>
    </xdr:sp>
    <xdr:clientData/>
  </xdr:twoCellAnchor>
  <xdr:twoCellAnchor editAs="absolute">
    <xdr:from>
      <xdr:col>1</xdr:col>
      <xdr:colOff>9525</xdr:colOff>
      <xdr:row>51</xdr:row>
      <xdr:rowOff>0</xdr:rowOff>
    </xdr:from>
    <xdr:to>
      <xdr:col>9</xdr:col>
      <xdr:colOff>17126</xdr:colOff>
      <xdr:row>52</xdr:row>
      <xdr:rowOff>61500</xdr:rowOff>
    </xdr:to>
    <xdr:sp macro="" textlink="">
      <xdr:nvSpPr>
        <xdr:cNvPr id="65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700-000041000000}"/>
            </a:ext>
          </a:extLst>
        </xdr:cNvPr>
        <xdr:cNvSpPr/>
      </xdr:nvSpPr>
      <xdr:spPr>
        <a:xfrm>
          <a:off x="133350" y="9639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4.1. DADOS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DO ADITIVO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53</xdr:row>
      <xdr:rowOff>0</xdr:rowOff>
    </xdr:from>
    <xdr:to>
      <xdr:col>9</xdr:col>
      <xdr:colOff>17126</xdr:colOff>
      <xdr:row>54</xdr:row>
      <xdr:rowOff>61500</xdr:rowOff>
    </xdr:to>
    <xdr:sp macro="" textlink="">
      <xdr:nvSpPr>
        <xdr:cNvPr id="6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700-000042000000}"/>
            </a:ext>
          </a:extLst>
        </xdr:cNvPr>
        <xdr:cNvSpPr/>
      </xdr:nvSpPr>
      <xdr:spPr>
        <a:xfrm>
          <a:off x="133350" y="10020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4.2. COTAÇÕES</a:t>
          </a:r>
        </a:p>
      </xdr:txBody>
    </xdr:sp>
    <xdr:clientData/>
  </xdr:twoCellAnchor>
  <xdr:twoCellAnchor editAs="absolute">
    <xdr:from>
      <xdr:col>1</xdr:col>
      <xdr:colOff>9525</xdr:colOff>
      <xdr:row>55</xdr:row>
      <xdr:rowOff>0</xdr:rowOff>
    </xdr:from>
    <xdr:to>
      <xdr:col>9</xdr:col>
      <xdr:colOff>17126</xdr:colOff>
      <xdr:row>56</xdr:row>
      <xdr:rowOff>61500</xdr:rowOff>
    </xdr:to>
    <xdr:sp macro="" textlink="">
      <xdr:nvSpPr>
        <xdr:cNvPr id="6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700-000043000000}"/>
            </a:ext>
          </a:extLst>
        </xdr:cNvPr>
        <xdr:cNvSpPr/>
      </xdr:nvSpPr>
      <xdr:spPr>
        <a:xfrm>
          <a:off x="133350" y="10401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4.3.</a:t>
          </a:r>
          <a:r>
            <a:rPr lang="pt-BR" sz="900" b="1" baseline="0">
              <a:ln>
                <a:noFill/>
              </a:ln>
              <a:solidFill>
                <a:schemeClr val="bg2"/>
              </a:solidFill>
            </a:rPr>
            <a:t> COMPOSIÇÕES</a:t>
          </a:r>
          <a:endParaRPr lang="pt-BR" sz="900" b="1">
            <a:ln>
              <a:noFill/>
            </a:ln>
            <a:solidFill>
              <a:schemeClr val="bg2"/>
            </a:solidFill>
          </a:endParaRPr>
        </a:p>
      </xdr:txBody>
    </xdr:sp>
    <xdr:clientData/>
  </xdr:twoCellAnchor>
  <xdr:twoCellAnchor editAs="absolute">
    <xdr:from>
      <xdr:col>1</xdr:col>
      <xdr:colOff>9525</xdr:colOff>
      <xdr:row>57</xdr:row>
      <xdr:rowOff>0</xdr:rowOff>
    </xdr:from>
    <xdr:to>
      <xdr:col>9</xdr:col>
      <xdr:colOff>17126</xdr:colOff>
      <xdr:row>58</xdr:row>
      <xdr:rowOff>61500</xdr:rowOff>
    </xdr:to>
    <xdr:sp macro="" textlink="">
      <xdr:nvSpPr>
        <xdr:cNvPr id="6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700-000044000000}"/>
            </a:ext>
          </a:extLst>
        </xdr:cNvPr>
        <xdr:cNvSpPr/>
      </xdr:nvSpPr>
      <xdr:spPr>
        <a:xfrm>
          <a:off x="133350" y="10782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4.4.  ORÇAMENTO</a:t>
          </a:r>
        </a:p>
      </xdr:txBody>
    </xdr:sp>
    <xdr:clientData/>
  </xdr:twoCellAnchor>
  <xdr:twoCellAnchor editAs="absolute">
    <xdr:from>
      <xdr:col>1</xdr:col>
      <xdr:colOff>9525</xdr:colOff>
      <xdr:row>59</xdr:row>
      <xdr:rowOff>0</xdr:rowOff>
    </xdr:from>
    <xdr:to>
      <xdr:col>9</xdr:col>
      <xdr:colOff>17126</xdr:colOff>
      <xdr:row>60</xdr:row>
      <xdr:rowOff>61500</xdr:rowOff>
    </xdr:to>
    <xdr:sp macro="" textlink="">
      <xdr:nvSpPr>
        <xdr:cNvPr id="96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700-000060000000}"/>
            </a:ext>
          </a:extLst>
        </xdr:cNvPr>
        <xdr:cNvSpPr/>
      </xdr:nvSpPr>
      <xdr:spPr>
        <a:xfrm>
          <a:off x="133350" y="11163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4.5. MEMÓRIA DE CÁLCULO</a:t>
          </a:r>
        </a:p>
      </xdr:txBody>
    </xdr:sp>
    <xdr:clientData/>
  </xdr:twoCellAnchor>
  <xdr:twoCellAnchor editAs="absolute">
    <xdr:from>
      <xdr:col>1</xdr:col>
      <xdr:colOff>9525</xdr:colOff>
      <xdr:row>61</xdr:row>
      <xdr:rowOff>0</xdr:rowOff>
    </xdr:from>
    <xdr:to>
      <xdr:col>9</xdr:col>
      <xdr:colOff>17126</xdr:colOff>
      <xdr:row>62</xdr:row>
      <xdr:rowOff>61500</xdr:rowOff>
    </xdr:to>
    <xdr:sp macro="" textlink="">
      <xdr:nvSpPr>
        <xdr:cNvPr id="97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700-000061000000}"/>
            </a:ext>
          </a:extLst>
        </xdr:cNvPr>
        <xdr:cNvSpPr/>
      </xdr:nvSpPr>
      <xdr:spPr>
        <a:xfrm>
          <a:off x="133350" y="11544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4.6. CRONOGRAMA</a:t>
          </a:r>
        </a:p>
      </xdr:txBody>
    </xdr:sp>
    <xdr:clientData/>
  </xdr:twoCellAnchor>
  <xdr:twoCellAnchor editAs="absolute">
    <xdr:from>
      <xdr:col>1</xdr:col>
      <xdr:colOff>9525</xdr:colOff>
      <xdr:row>63</xdr:row>
      <xdr:rowOff>0</xdr:rowOff>
    </xdr:from>
    <xdr:to>
      <xdr:col>9</xdr:col>
      <xdr:colOff>17126</xdr:colOff>
      <xdr:row>64</xdr:row>
      <xdr:rowOff>61500</xdr:rowOff>
    </xdr:to>
    <xdr:sp macro="" textlink="">
      <xdr:nvSpPr>
        <xdr:cNvPr id="98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700-000062000000}"/>
            </a:ext>
          </a:extLst>
        </xdr:cNvPr>
        <xdr:cNvSpPr/>
      </xdr:nvSpPr>
      <xdr:spPr>
        <a:xfrm>
          <a:off x="133350" y="11925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4.7. LOCALIZAÇÃO</a:t>
          </a:r>
        </a:p>
      </xdr:txBody>
    </xdr:sp>
    <xdr:clientData/>
  </xdr:twoCellAnchor>
  <xdr:twoCellAnchor editAs="absolute">
    <xdr:from>
      <xdr:col>1</xdr:col>
      <xdr:colOff>9525</xdr:colOff>
      <xdr:row>65</xdr:row>
      <xdr:rowOff>0</xdr:rowOff>
    </xdr:from>
    <xdr:to>
      <xdr:col>9</xdr:col>
      <xdr:colOff>17126</xdr:colOff>
      <xdr:row>66</xdr:row>
      <xdr:rowOff>61500</xdr:rowOff>
    </xdr:to>
    <xdr:sp macro="" textlink="">
      <xdr:nvSpPr>
        <xdr:cNvPr id="99" name="Retângulo de cantos arredondado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700-000063000000}"/>
            </a:ext>
          </a:extLst>
        </xdr:cNvPr>
        <xdr:cNvSpPr/>
      </xdr:nvSpPr>
      <xdr:spPr>
        <a:xfrm>
          <a:off x="133350" y="12306300"/>
          <a:ext cx="2065001" cy="252000"/>
        </a:xfrm>
        <a:prstGeom prst="roundRect">
          <a:avLst/>
        </a:prstGeom>
        <a:solidFill>
          <a:schemeClr val="bg1"/>
        </a:solidFill>
        <a:ln w="9525">
          <a:solidFill>
            <a:schemeClr val="bg1"/>
          </a:solidFill>
        </a:ln>
        <a:scene3d>
          <a:camera prst="orthographicFront"/>
          <a:lightRig rig="threePt" dir="t"/>
        </a:scene3d>
        <a:sp3d>
          <a:bevelT w="38100" h="25400"/>
          <a:bevelB w="381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900" b="1">
              <a:ln>
                <a:noFill/>
              </a:ln>
              <a:solidFill>
                <a:schemeClr val="bg2"/>
              </a:solidFill>
            </a:rPr>
            <a:t>4.8. IMPRESSÃO DO ADITIVO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2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2.bin"/><Relationship Id="rId4" Type="http://schemas.openxmlformats.org/officeDocument/2006/relationships/comments" Target="../comments3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0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1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2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3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5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6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7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38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39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0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1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2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3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5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46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47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48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49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0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1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2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54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5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tabColor theme="7" tint="0.59999389629810485"/>
  </sheetPr>
  <dimension ref="A1:AJ36"/>
  <sheetViews>
    <sheetView zoomScaleNormal="100" workbookViewId="0"/>
  </sheetViews>
  <sheetFormatPr defaultColWidth="0" defaultRowHeight="15" customHeight="1" zeroHeight="1" x14ac:dyDescent="0.25"/>
  <cols>
    <col min="1" max="1" width="1.7109375" customWidth="1"/>
    <col min="2" max="35" width="3.7109375" customWidth="1"/>
    <col min="36" max="36" width="1.7109375" customWidth="1"/>
    <col min="37" max="16384" width="3.7109375" hidden="1"/>
  </cols>
  <sheetData>
    <row r="1" spans="1:36" ht="9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1:36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spans="1:36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</row>
    <row r="5" spans="1:36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36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36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</row>
    <row r="10" spans="1:36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</row>
    <row r="11" spans="1:36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</row>
    <row r="12" spans="1:36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</row>
    <row r="14" spans="1:36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</row>
    <row r="15" spans="1:36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36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36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</sheetData>
  <sheetProtection algorithmName="SHA-512" hashValue="seeQjrKSwQbUP5a03L4tZuad8BV0FEsHbvMv4DlPx7G/9zZC5ZmyEuo2hzol8aNilb5UjGzuM7qfxnAO2FOa1w==" saltValue="K/jxAEA5HS29D7MyrlirZw==" spinCount="100000" sheet="1" objects="1" scenarios="1" selectLockedCells="1"/>
  <pageMargins left="0.511811024" right="0.511811024" top="0.78740157499999996" bottom="0.78740157499999996" header="0.31496062000000002" footer="0.31496062000000002"/>
  <pageSetup paperSize="9" orientation="portrait" verticalDpi="599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2">
    <tabColor theme="7" tint="0.59999389629810485"/>
  </sheetPr>
  <dimension ref="A1:AJ40"/>
  <sheetViews>
    <sheetView showGridLines="0" zoomScaleNormal="100" workbookViewId="0">
      <selection activeCell="L2" sqref="L2:X4"/>
    </sheetView>
  </sheetViews>
  <sheetFormatPr defaultColWidth="3.7109375" defaultRowHeight="15" customHeight="1" x14ac:dyDescent="0.25"/>
  <cols>
    <col min="1" max="1" width="1.85546875" style="3" customWidth="1"/>
    <col min="2" max="9" width="3.85546875" style="3" customWidth="1"/>
    <col min="10" max="10" width="1.85546875" style="3" customWidth="1"/>
    <col min="11" max="11" width="1.85546875" customWidth="1"/>
    <col min="12" max="13" width="10.28515625" customWidth="1"/>
    <col min="14" max="14" width="60.7109375" customWidth="1"/>
    <col min="15" max="20" width="9" hidden="1" customWidth="1"/>
    <col min="21" max="21" width="10.28515625" customWidth="1"/>
    <col min="22" max="24" width="13.28515625" customWidth="1"/>
    <col min="25" max="25" width="1.85546875" customWidth="1"/>
    <col min="26" max="26" width="13.28515625" customWidth="1"/>
    <col min="27" max="27" width="10.28515625" style="80" customWidth="1"/>
    <col min="28" max="28" width="22.7109375" style="85" customWidth="1"/>
    <col min="29" max="36" width="3.7109375" customWidth="1"/>
  </cols>
  <sheetData>
    <row r="1" spans="1:36" ht="9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82"/>
      <c r="AB1" s="83"/>
      <c r="AC1" s="2"/>
      <c r="AD1" s="2"/>
      <c r="AE1" s="2"/>
      <c r="AF1" s="2"/>
      <c r="AG1" s="2"/>
      <c r="AH1" s="2"/>
      <c r="AI1" s="2"/>
      <c r="AJ1" s="2"/>
    </row>
    <row r="2" spans="1:36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499" t="s">
        <v>1003</v>
      </c>
      <c r="M2" s="499"/>
      <c r="N2" s="499"/>
      <c r="O2" s="499"/>
      <c r="P2" s="499"/>
      <c r="Q2" s="499"/>
      <c r="R2" s="499"/>
      <c r="S2" s="499"/>
      <c r="T2" s="499"/>
      <c r="U2" s="499"/>
      <c r="V2" s="499"/>
      <c r="W2" s="499"/>
      <c r="X2" s="499"/>
      <c r="Y2" s="2"/>
      <c r="Z2" s="2"/>
      <c r="AA2" s="82"/>
      <c r="AB2" s="83"/>
      <c r="AC2" s="2"/>
      <c r="AD2" s="2"/>
      <c r="AE2" s="2"/>
      <c r="AF2" s="2"/>
      <c r="AG2" s="2"/>
      <c r="AH2" s="2"/>
      <c r="AI2" s="2"/>
      <c r="AJ2" s="2"/>
    </row>
    <row r="3" spans="1:36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499"/>
      <c r="M3" s="499"/>
      <c r="N3" s="499"/>
      <c r="O3" s="499"/>
      <c r="P3" s="499"/>
      <c r="Q3" s="499"/>
      <c r="R3" s="499"/>
      <c r="S3" s="499"/>
      <c r="T3" s="499"/>
      <c r="U3" s="499"/>
      <c r="V3" s="499"/>
      <c r="W3" s="499"/>
      <c r="X3" s="499"/>
      <c r="Y3" s="2"/>
      <c r="Z3" s="2"/>
      <c r="AA3" s="82"/>
      <c r="AB3" s="83"/>
      <c r="AC3" s="2"/>
      <c r="AD3" s="2"/>
      <c r="AE3" s="2"/>
      <c r="AF3" s="2"/>
      <c r="AG3" s="2"/>
      <c r="AH3" s="2"/>
      <c r="AI3" s="2"/>
      <c r="AJ3" s="2"/>
    </row>
    <row r="4" spans="1:36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499"/>
      <c r="M4" s="499"/>
      <c r="N4" s="499"/>
      <c r="O4" s="499"/>
      <c r="P4" s="499"/>
      <c r="Q4" s="499"/>
      <c r="R4" s="499"/>
      <c r="S4" s="499"/>
      <c r="T4" s="499"/>
      <c r="U4" s="499"/>
      <c r="V4" s="499"/>
      <c r="W4" s="499"/>
      <c r="X4" s="499"/>
      <c r="Y4" s="2"/>
      <c r="Z4" s="2"/>
      <c r="AA4" s="82"/>
      <c r="AB4" s="83"/>
      <c r="AC4" s="2"/>
      <c r="AD4" s="2"/>
      <c r="AE4" s="2"/>
      <c r="AF4" s="2"/>
      <c r="AG4" s="2"/>
      <c r="AH4" s="2"/>
      <c r="AI4" s="2"/>
      <c r="AJ4" s="2"/>
    </row>
    <row r="5" spans="1:36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82"/>
      <c r="AB5" s="83"/>
      <c r="AC5" s="2"/>
      <c r="AD5" s="2"/>
      <c r="AE5" s="2"/>
      <c r="AF5" s="2"/>
      <c r="AG5" s="2"/>
      <c r="AH5" s="2"/>
      <c r="AI5" s="2"/>
      <c r="AJ5" s="2"/>
    </row>
    <row r="6" spans="1:36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82"/>
      <c r="AB6" s="83"/>
      <c r="AC6" s="2"/>
      <c r="AD6" s="2"/>
      <c r="AE6" s="2"/>
      <c r="AF6" s="2"/>
      <c r="AG6" s="2"/>
      <c r="AH6" s="2"/>
      <c r="AI6" s="2"/>
      <c r="AJ6" s="2"/>
    </row>
    <row r="7" spans="1:36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82"/>
      <c r="AB7" s="83"/>
      <c r="AC7" s="2"/>
      <c r="AD7" s="2"/>
      <c r="AE7" s="2"/>
      <c r="AF7" s="2"/>
      <c r="AG7" s="2"/>
      <c r="AH7" s="2"/>
      <c r="AI7" s="2"/>
      <c r="AJ7" s="2"/>
    </row>
    <row r="8" spans="1:36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2"/>
      <c r="L8" s="54" t="s">
        <v>974</v>
      </c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2"/>
      <c r="Z8" s="2"/>
      <c r="AA8" s="82"/>
      <c r="AB8" s="83"/>
      <c r="AC8" s="2"/>
      <c r="AD8" s="2"/>
      <c r="AE8" s="2"/>
      <c r="AF8" s="2"/>
      <c r="AG8" s="2"/>
      <c r="AH8" s="2"/>
      <c r="AI8" s="2"/>
      <c r="AJ8" s="2"/>
    </row>
    <row r="9" spans="1:36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2"/>
      <c r="L9" s="102" t="s">
        <v>1674</v>
      </c>
      <c r="M9" s="86"/>
      <c r="N9" s="86"/>
      <c r="Y9" s="2"/>
      <c r="Z9" s="2"/>
      <c r="AA9" s="82"/>
      <c r="AB9" s="83"/>
      <c r="AC9" s="2"/>
      <c r="AD9" s="2"/>
      <c r="AE9" s="2"/>
      <c r="AF9" s="2"/>
      <c r="AG9" s="2"/>
      <c r="AH9" s="2"/>
      <c r="AI9" s="2"/>
      <c r="AJ9" s="2"/>
    </row>
    <row r="10" spans="1:36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2"/>
      <c r="L10" s="102" t="s">
        <v>1675</v>
      </c>
      <c r="M10" s="86"/>
      <c r="N10" s="86"/>
      <c r="Y10" s="2"/>
      <c r="Z10" s="2"/>
      <c r="AA10" s="82"/>
      <c r="AB10" s="83"/>
      <c r="AC10" s="2"/>
      <c r="AD10" s="2"/>
      <c r="AE10" s="2"/>
      <c r="AF10" s="2"/>
      <c r="AG10" s="2"/>
      <c r="AH10" s="2"/>
      <c r="AI10" s="2"/>
      <c r="AJ10" s="2"/>
    </row>
    <row r="11" spans="1:36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2"/>
      <c r="L11" s="102" t="s">
        <v>1676</v>
      </c>
      <c r="M11" s="86"/>
      <c r="N11" s="86"/>
      <c r="Y11" s="2"/>
      <c r="Z11" s="2"/>
      <c r="AA11" s="82"/>
      <c r="AB11" s="83"/>
      <c r="AC11" s="2"/>
      <c r="AD11" s="2"/>
      <c r="AE11" s="2"/>
      <c r="AF11" s="2"/>
      <c r="AG11" s="2"/>
      <c r="AH11" s="2"/>
      <c r="AI11" s="2"/>
      <c r="AJ11" s="2"/>
    </row>
    <row r="12" spans="1:36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2"/>
      <c r="L12" s="102" t="s">
        <v>1677</v>
      </c>
      <c r="M12" s="86"/>
      <c r="N12" s="86"/>
      <c r="Y12" s="2"/>
      <c r="Z12" s="2"/>
      <c r="AA12" s="82"/>
      <c r="AB12" s="83"/>
      <c r="AC12" s="2"/>
      <c r="AD12" s="2"/>
      <c r="AE12" s="2"/>
      <c r="AF12" s="2"/>
      <c r="AG12" s="2"/>
      <c r="AH12" s="2"/>
      <c r="AI12" s="2"/>
      <c r="AJ12" s="2"/>
    </row>
    <row r="13" spans="1:36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2"/>
      <c r="L13" s="102" t="s">
        <v>1678</v>
      </c>
      <c r="M13" s="86"/>
      <c r="N13" s="86"/>
      <c r="Y13" s="2"/>
      <c r="Z13" s="2"/>
      <c r="AA13" s="82"/>
      <c r="AB13" s="83"/>
      <c r="AC13" s="2"/>
      <c r="AD13" s="2"/>
      <c r="AE13" s="2"/>
      <c r="AF13" s="2"/>
      <c r="AG13" s="2"/>
      <c r="AH13" s="2"/>
      <c r="AI13" s="2"/>
      <c r="AJ13" s="2"/>
    </row>
    <row r="14" spans="1:36" ht="30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2"/>
      <c r="L14" s="102"/>
      <c r="M14" s="86"/>
      <c r="N14" s="86"/>
      <c r="Y14" s="2"/>
      <c r="Z14" s="2"/>
      <c r="AA14" s="82"/>
      <c r="AB14" s="83"/>
      <c r="AC14" s="2"/>
      <c r="AD14" s="2"/>
      <c r="AE14" s="2"/>
      <c r="AF14" s="2"/>
      <c r="AG14" s="2"/>
      <c r="AH14" s="2"/>
      <c r="AI14" s="2"/>
      <c r="AJ14" s="2"/>
    </row>
    <row r="15" spans="1:36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2"/>
      <c r="L15" s="102"/>
      <c r="M15" s="86"/>
      <c r="N15" s="86"/>
      <c r="Y15" s="2"/>
      <c r="Z15" s="2"/>
      <c r="AA15" s="82"/>
      <c r="AB15" s="83"/>
      <c r="AC15" s="2"/>
      <c r="AD15" s="2"/>
      <c r="AE15" s="2"/>
      <c r="AF15" s="2"/>
      <c r="AG15" s="2"/>
      <c r="AH15" s="2"/>
      <c r="AI15" s="2"/>
      <c r="AJ15" s="2"/>
    </row>
    <row r="16" spans="1:36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2"/>
      <c r="L16" s="54" t="s">
        <v>973</v>
      </c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22"/>
      <c r="X16" s="522"/>
      <c r="Z16" s="79"/>
      <c r="AA16" s="79"/>
      <c r="AB16" s="84"/>
      <c r="AC16" s="2"/>
      <c r="AD16" s="2"/>
      <c r="AE16" s="2"/>
      <c r="AF16" s="2"/>
      <c r="AG16" s="2"/>
      <c r="AH16" s="2"/>
      <c r="AI16" s="2"/>
      <c r="AJ16" s="2"/>
    </row>
    <row r="17" spans="1:36" ht="22.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2"/>
      <c r="L17" s="282" t="s">
        <v>976</v>
      </c>
      <c r="M17" s="283" t="s">
        <v>16</v>
      </c>
      <c r="N17" s="283" t="s">
        <v>954</v>
      </c>
      <c r="O17" s="283"/>
      <c r="P17" s="283"/>
      <c r="Q17" s="284"/>
      <c r="R17" s="284"/>
      <c r="S17" s="284"/>
      <c r="T17" s="284"/>
      <c r="U17" s="282" t="s">
        <v>977</v>
      </c>
      <c r="V17" s="270" t="s">
        <v>978</v>
      </c>
      <c r="W17" s="270" t="s">
        <v>979</v>
      </c>
      <c r="X17" s="270" t="s">
        <v>980</v>
      </c>
      <c r="Y17" s="4"/>
      <c r="Z17" s="281" t="s">
        <v>1427</v>
      </c>
      <c r="AA17" s="281" t="s">
        <v>1426</v>
      </c>
      <c r="AB17" s="282" t="s">
        <v>975</v>
      </c>
      <c r="AC17" s="2"/>
      <c r="AD17" s="2"/>
      <c r="AE17" s="2"/>
      <c r="AF17" s="2"/>
      <c r="AG17" s="2"/>
      <c r="AH17" s="2"/>
      <c r="AI17" s="2"/>
      <c r="AJ17" s="2"/>
    </row>
    <row r="18" spans="1:36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2"/>
      <c r="L18" s="242" t="s">
        <v>1686</v>
      </c>
      <c r="M18" s="242" t="s">
        <v>1008</v>
      </c>
      <c r="N18" s="243" t="s">
        <v>1727</v>
      </c>
      <c r="O18" s="242"/>
      <c r="P18" s="242"/>
      <c r="Q18" s="242"/>
      <c r="R18" s="242"/>
      <c r="S18" s="242"/>
      <c r="T18" s="242"/>
      <c r="U18" s="242" t="s">
        <v>1728</v>
      </c>
      <c r="V18" s="273"/>
      <c r="W18" s="276"/>
      <c r="X18" s="276">
        <v>0</v>
      </c>
      <c r="Y18" s="430"/>
      <c r="Z18" s="276"/>
      <c r="AA18" s="437" t="s">
        <v>470</v>
      </c>
      <c r="AB18" s="242" t="s">
        <v>470</v>
      </c>
      <c r="AC18" s="2"/>
      <c r="AD18" s="2"/>
      <c r="AE18" s="2"/>
      <c r="AF18" s="2"/>
      <c r="AG18" s="2"/>
      <c r="AH18" s="2"/>
      <c r="AI18" s="2"/>
      <c r="AJ18" s="2"/>
    </row>
    <row r="19" spans="1:36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2"/>
      <c r="AC19" s="2"/>
      <c r="AD19" s="2"/>
      <c r="AE19" s="2"/>
      <c r="AF19" s="2"/>
      <c r="AG19" s="2"/>
      <c r="AH19" s="2"/>
      <c r="AI19" s="2"/>
      <c r="AJ19" s="2"/>
    </row>
    <row r="20" spans="1:36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2"/>
      <c r="AC20" s="2"/>
      <c r="AD20" s="2"/>
      <c r="AE20" s="2"/>
      <c r="AF20" s="2"/>
      <c r="AG20" s="2"/>
      <c r="AH20" s="2"/>
      <c r="AI20" s="2"/>
      <c r="AJ20" s="2"/>
    </row>
    <row r="21" spans="1:36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2"/>
      <c r="AC21" s="2"/>
      <c r="AD21" s="2"/>
      <c r="AE21" s="2"/>
      <c r="AF21" s="2"/>
      <c r="AG21" s="2"/>
      <c r="AH21" s="2"/>
      <c r="AI21" s="2"/>
      <c r="AJ21" s="2"/>
    </row>
    <row r="22" spans="1:36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2"/>
      <c r="AC22" s="2"/>
      <c r="AD22" s="2"/>
      <c r="AE22" s="2"/>
      <c r="AF22" s="2"/>
      <c r="AG22" s="2"/>
      <c r="AH22" s="2"/>
      <c r="AI22" s="2"/>
      <c r="AJ22" s="2"/>
    </row>
    <row r="23" spans="1:36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2"/>
      <c r="AC23" s="2"/>
      <c r="AD23" s="2"/>
      <c r="AE23" s="2"/>
      <c r="AF23" s="2"/>
      <c r="AG23" s="2"/>
      <c r="AH23" s="2"/>
      <c r="AI23" s="2"/>
      <c r="AJ23" s="2"/>
    </row>
    <row r="24" spans="1:36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78"/>
      <c r="AC24" s="2"/>
      <c r="AD24" s="2"/>
      <c r="AE24" s="2"/>
      <c r="AF24" s="2"/>
      <c r="AG24" s="2"/>
      <c r="AH24" s="2"/>
      <c r="AI24" s="2"/>
      <c r="AJ24" s="2"/>
    </row>
    <row r="25" spans="1:36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78"/>
      <c r="AC25" s="2"/>
      <c r="AD25" s="2"/>
      <c r="AE25" s="2"/>
      <c r="AF25" s="2"/>
      <c r="AG25" s="2"/>
      <c r="AH25" s="2"/>
      <c r="AI25" s="2"/>
      <c r="AJ25" s="2"/>
    </row>
    <row r="26" spans="1:36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78"/>
      <c r="AC26" s="2"/>
      <c r="AD26" s="2"/>
      <c r="AE26" s="2"/>
      <c r="AF26" s="2"/>
      <c r="AG26" s="2"/>
      <c r="AH26" s="2"/>
      <c r="AI26" s="2"/>
      <c r="AJ26" s="2"/>
    </row>
    <row r="27" spans="1:36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78"/>
      <c r="AC27" s="2"/>
      <c r="AD27" s="2"/>
      <c r="AE27" s="2"/>
      <c r="AF27" s="2"/>
      <c r="AG27" s="2"/>
      <c r="AH27" s="2"/>
      <c r="AI27" s="2"/>
      <c r="AJ27" s="2"/>
    </row>
    <row r="28" spans="1:36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78"/>
      <c r="AC28" s="2"/>
      <c r="AD28" s="2"/>
      <c r="AE28" s="2"/>
      <c r="AF28" s="2"/>
      <c r="AG28" s="2"/>
      <c r="AH28" s="2"/>
      <c r="AI28" s="2"/>
      <c r="AJ28" s="2"/>
    </row>
    <row r="29" spans="1:36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AC29" s="2"/>
      <c r="AD29" s="2"/>
      <c r="AE29" s="2"/>
      <c r="AF29" s="2"/>
      <c r="AG29" s="2"/>
      <c r="AH29" s="2"/>
      <c r="AI29" s="2"/>
      <c r="AJ29" s="2"/>
    </row>
    <row r="30" spans="1:36" x14ac:dyDescent="0.25">
      <c r="AC30" s="2"/>
      <c r="AD30" s="2"/>
      <c r="AE30" s="2"/>
      <c r="AF30" s="2"/>
      <c r="AG30" s="2"/>
      <c r="AH30" s="2"/>
      <c r="AI30" s="2"/>
      <c r="AJ30" s="2"/>
    </row>
    <row r="31" spans="1:36" x14ac:dyDescent="0.25">
      <c r="AC31" s="2"/>
      <c r="AD31" s="2"/>
      <c r="AE31" s="2"/>
      <c r="AF31" s="2"/>
      <c r="AG31" s="2"/>
      <c r="AH31" s="2"/>
      <c r="AI31" s="2"/>
      <c r="AJ31" s="2"/>
    </row>
    <row r="32" spans="1:36" x14ac:dyDescent="0.25">
      <c r="AC32" s="2"/>
      <c r="AD32" s="2"/>
      <c r="AE32" s="2"/>
      <c r="AF32" s="2"/>
      <c r="AG32" s="2"/>
      <c r="AH32" s="2"/>
      <c r="AI32" s="2"/>
      <c r="AJ32" s="2"/>
    </row>
    <row r="33" spans="29:36" x14ac:dyDescent="0.25">
      <c r="AC33" s="2"/>
      <c r="AD33" s="2"/>
      <c r="AE33" s="2"/>
      <c r="AF33" s="2"/>
      <c r="AG33" s="2"/>
      <c r="AH33" s="2"/>
      <c r="AI33" s="2"/>
      <c r="AJ33" s="2"/>
    </row>
    <row r="34" spans="29:36" x14ac:dyDescent="0.25">
      <c r="AC34" s="2"/>
      <c r="AD34" s="2"/>
      <c r="AE34" s="2"/>
      <c r="AF34" s="2"/>
      <c r="AG34" s="2"/>
      <c r="AH34" s="2"/>
      <c r="AI34" s="2"/>
      <c r="AJ34" s="2"/>
    </row>
    <row r="35" spans="29:36" x14ac:dyDescent="0.25">
      <c r="AC35" s="2"/>
      <c r="AD35" s="2"/>
      <c r="AE35" s="2"/>
      <c r="AF35" s="2"/>
      <c r="AG35" s="2"/>
    </row>
    <row r="36" spans="29:36" ht="15" customHeight="1" x14ac:dyDescent="0.25">
      <c r="AC36" s="2"/>
      <c r="AD36" s="2"/>
      <c r="AE36" s="2"/>
      <c r="AF36" s="2"/>
      <c r="AG36" s="2"/>
    </row>
    <row r="37" spans="29:36" ht="15" customHeight="1" x14ac:dyDescent="0.25">
      <c r="AC37" s="2"/>
      <c r="AD37" s="2"/>
      <c r="AE37" s="2"/>
      <c r="AF37" s="2"/>
    </row>
    <row r="38" spans="29:36" ht="15" customHeight="1" x14ac:dyDescent="0.25">
      <c r="AC38" s="2"/>
      <c r="AD38" s="2"/>
      <c r="AE38" s="2"/>
      <c r="AF38" s="2"/>
    </row>
    <row r="39" spans="29:36" ht="15" customHeight="1" x14ac:dyDescent="0.25">
      <c r="AC39" s="2"/>
    </row>
    <row r="40" spans="29:36" ht="15" customHeight="1" x14ac:dyDescent="0.25">
      <c r="AC40" s="2"/>
    </row>
  </sheetData>
  <sheetProtection algorithmName="SHA-512" hashValue="wldITUTu4VYB4f0ujSpsnjlbmeNg+Vji/1E/AJ9AlUPlGg/tPUUjDCEJXVWleUC5g8sa3IORaviPGiE1iLfGuQ==" saltValue="EnYxrgjVcZUjCa7HSiGBRA==" spinCount="100000" sheet="1" objects="1" scenarios="1" selectLockedCells="1"/>
  <mergeCells count="2">
    <mergeCell ref="L2:X4"/>
    <mergeCell ref="W16:X16"/>
  </mergeCells>
  <pageMargins left="0.511811024" right="0.511811024" top="0.78740157499999996" bottom="0.78740157499999996" header="0.31496062000000002" footer="0.31496062000000002"/>
  <pageSetup paperSize="9" orientation="portrait" verticalDpi="599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4">
    <tabColor theme="7" tint="0.59999389629810485"/>
  </sheetPr>
  <dimension ref="A1:AI30"/>
  <sheetViews>
    <sheetView showGridLines="0" topLeftCell="A2" zoomScaleNormal="100" workbookViewId="0">
      <selection activeCell="L2" sqref="L2:U4"/>
    </sheetView>
  </sheetViews>
  <sheetFormatPr defaultColWidth="3.7109375" defaultRowHeight="15" customHeight="1" x14ac:dyDescent="0.25"/>
  <cols>
    <col min="1" max="1" width="1.85546875" style="3" customWidth="1"/>
    <col min="2" max="9" width="3.85546875" style="3" customWidth="1"/>
    <col min="10" max="10" width="1.85546875" style="3" customWidth="1"/>
    <col min="11" max="11" width="1.85546875" customWidth="1"/>
    <col min="12" max="12" width="17.7109375" customWidth="1"/>
    <col min="13" max="13" width="6.7109375" customWidth="1"/>
    <col min="14" max="15" width="10.28515625" customWidth="1"/>
    <col min="16" max="16" width="6.7109375" customWidth="1"/>
    <col min="17" max="18" width="10.28515625" customWidth="1"/>
    <col min="19" max="19" width="13.28515625" customWidth="1"/>
    <col min="20" max="21" width="10.28515625" customWidth="1"/>
    <col min="22" max="35" width="3.7109375" customWidth="1"/>
  </cols>
  <sheetData>
    <row r="1" spans="1:35" ht="9" customHeight="1" x14ac:dyDescent="0.25">
      <c r="A1" s="74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499" t="s">
        <v>996</v>
      </c>
      <c r="M2" s="499"/>
      <c r="N2" s="499"/>
      <c r="O2" s="499"/>
      <c r="P2" s="499"/>
      <c r="Q2" s="499"/>
      <c r="R2" s="499"/>
      <c r="S2" s="499"/>
      <c r="T2" s="499"/>
      <c r="U2" s="499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499"/>
      <c r="M3" s="499"/>
      <c r="N3" s="499"/>
      <c r="O3" s="499"/>
      <c r="P3" s="499"/>
      <c r="Q3" s="499"/>
      <c r="R3" s="499"/>
      <c r="S3" s="499"/>
      <c r="T3" s="499"/>
      <c r="U3" s="499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</row>
    <row r="4" spans="1:3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499"/>
      <c r="M4" s="499"/>
      <c r="N4" s="499"/>
      <c r="O4" s="499"/>
      <c r="P4" s="499"/>
      <c r="Q4" s="499"/>
      <c r="R4" s="499"/>
      <c r="S4" s="499"/>
      <c r="T4" s="499"/>
      <c r="U4" s="499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</row>
    <row r="5" spans="1:3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4"/>
      <c r="M5" s="4"/>
      <c r="N5" s="4"/>
      <c r="O5" s="4"/>
      <c r="P5" s="4"/>
      <c r="Q5" s="4"/>
      <c r="R5" s="4"/>
      <c r="S5" s="4"/>
      <c r="T5" s="4"/>
      <c r="U5" s="4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</row>
    <row r="6" spans="1:3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2"/>
      <c r="L6" s="4"/>
      <c r="M6" s="4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</row>
    <row r="7" spans="1:3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2"/>
      <c r="L7" s="4"/>
      <c r="M7" s="4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</row>
    <row r="8" spans="1:3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2"/>
      <c r="L8" s="4"/>
      <c r="M8" s="4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</row>
    <row r="9" spans="1:3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2"/>
      <c r="L9" s="4"/>
      <c r="M9" s="4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</row>
    <row r="10" spans="1:35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2"/>
      <c r="L10" s="4"/>
      <c r="M10" s="4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</row>
    <row r="11" spans="1:3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2"/>
      <c r="L11" s="4"/>
      <c r="M11" s="4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</row>
    <row r="12" spans="1:3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2"/>
      <c r="L12" s="54" t="s">
        <v>952</v>
      </c>
      <c r="M12" s="54"/>
      <c r="N12" s="54"/>
      <c r="O12" s="54"/>
      <c r="P12" s="54"/>
      <c r="Q12" s="54"/>
      <c r="R12" s="54"/>
      <c r="S12" s="54"/>
      <c r="T12" s="54"/>
      <c r="U12" s="54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</row>
    <row r="13" spans="1:3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2"/>
      <c r="L13" s="58" t="s">
        <v>953</v>
      </c>
      <c r="M13" s="56" t="s">
        <v>954</v>
      </c>
      <c r="N13" s="56"/>
      <c r="O13" s="56"/>
      <c r="P13" s="56"/>
      <c r="Q13" s="55" t="s">
        <v>955</v>
      </c>
      <c r="R13" s="55" t="s">
        <v>956</v>
      </c>
      <c r="S13" s="55" t="s">
        <v>957</v>
      </c>
      <c r="T13" s="55" t="s">
        <v>958</v>
      </c>
      <c r="U13" s="55" t="s">
        <v>959</v>
      </c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</row>
    <row r="14" spans="1:3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2"/>
      <c r="L14" s="119"/>
      <c r="M14" s="57"/>
      <c r="N14" s="57"/>
      <c r="O14" s="57"/>
      <c r="P14" s="57"/>
      <c r="Q14" s="100"/>
      <c r="R14" s="101"/>
      <c r="S14" s="100"/>
      <c r="T14" s="101"/>
      <c r="U14" s="101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</row>
    <row r="15" spans="1:3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2"/>
      <c r="L15" s="119"/>
      <c r="M15" s="57"/>
      <c r="N15" s="57"/>
      <c r="O15" s="57"/>
      <c r="P15" s="57"/>
      <c r="Q15" s="100"/>
      <c r="R15" s="101"/>
      <c r="S15" s="100"/>
      <c r="T15" s="101"/>
      <c r="U15" s="101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</row>
    <row r="16" spans="1:3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2"/>
      <c r="L16" s="54" t="s">
        <v>960</v>
      </c>
      <c r="M16" s="54"/>
      <c r="N16" s="54"/>
      <c r="O16" s="54"/>
      <c r="P16" s="54"/>
      <c r="Q16" s="54"/>
      <c r="R16" s="54"/>
      <c r="S16" s="54"/>
      <c r="T16" s="54"/>
      <c r="U16" s="54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</row>
    <row r="17" spans="1:3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2"/>
      <c r="L17" s="58" t="s">
        <v>11</v>
      </c>
      <c r="M17" s="56" t="s">
        <v>953</v>
      </c>
      <c r="N17" s="3"/>
      <c r="O17" s="3"/>
      <c r="P17" s="56"/>
      <c r="Q17" s="55"/>
      <c r="R17" s="58" t="s">
        <v>962</v>
      </c>
      <c r="S17" s="3"/>
      <c r="T17" s="58" t="s">
        <v>961</v>
      </c>
      <c r="U17" s="55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</row>
    <row r="18" spans="1:3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2"/>
      <c r="L18" t="s">
        <v>1729</v>
      </c>
      <c r="M18" t="s">
        <v>1730</v>
      </c>
      <c r="R18" t="s">
        <v>1731</v>
      </c>
      <c r="T18">
        <v>38998509581</v>
      </c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</row>
    <row r="19" spans="1:3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2"/>
      <c r="L19" t="s">
        <v>1732</v>
      </c>
      <c r="M19" t="s">
        <v>1733</v>
      </c>
      <c r="R19" t="s">
        <v>1734</v>
      </c>
      <c r="T19">
        <v>38998197272</v>
      </c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</row>
    <row r="20" spans="1:3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2"/>
      <c r="L20" t="s">
        <v>1735</v>
      </c>
      <c r="M20" t="s">
        <v>1736</v>
      </c>
      <c r="R20" t="s">
        <v>1737</v>
      </c>
      <c r="T20">
        <v>38999100241</v>
      </c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</row>
    <row r="21" spans="1:3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</row>
    <row r="22" spans="1:3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</row>
    <row r="23" spans="1:35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2"/>
      <c r="L23" s="54" t="s">
        <v>951</v>
      </c>
      <c r="M23" s="54"/>
      <c r="N23" s="54"/>
      <c r="O23" s="54"/>
      <c r="P23" s="54"/>
      <c r="Q23" s="54"/>
      <c r="R23" s="54"/>
      <c r="S23" s="54"/>
      <c r="T23" s="54"/>
      <c r="U23" s="54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</row>
    <row r="24" spans="1:35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2"/>
      <c r="L24" s="432" t="s">
        <v>16</v>
      </c>
      <c r="M24" s="432" t="s">
        <v>954</v>
      </c>
      <c r="N24" s="432"/>
      <c r="O24" s="432"/>
      <c r="P24" s="432"/>
      <c r="Q24" s="432"/>
      <c r="R24" s="432" t="s">
        <v>977</v>
      </c>
      <c r="S24" s="432" t="s">
        <v>1693</v>
      </c>
      <c r="T24" s="432"/>
      <c r="U24" s="432" t="s">
        <v>1690</v>
      </c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</row>
    <row r="25" spans="1:35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2"/>
      <c r="L25" s="433" t="s">
        <v>984</v>
      </c>
      <c r="M25" s="433" t="s">
        <v>1738</v>
      </c>
      <c r="N25" s="433"/>
      <c r="O25" s="433"/>
      <c r="P25" s="433"/>
      <c r="Q25" s="433"/>
      <c r="R25" s="433" t="s">
        <v>1700</v>
      </c>
      <c r="S25" s="434">
        <v>31900</v>
      </c>
      <c r="T25" s="433"/>
      <c r="U25" s="434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</row>
    <row r="26" spans="1:35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2"/>
      <c r="L26" s="432"/>
      <c r="M26" s="432" t="s">
        <v>1691</v>
      </c>
      <c r="N26" s="432"/>
      <c r="O26" s="432"/>
      <c r="P26" s="432"/>
      <c r="Q26" s="432"/>
      <c r="R26" s="432"/>
      <c r="S26" s="432" t="s">
        <v>1692</v>
      </c>
      <c r="T26" s="432"/>
      <c r="U26" s="435" t="s">
        <v>957</v>
      </c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</row>
    <row r="27" spans="1:35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2"/>
      <c r="L27" s="433"/>
      <c r="M27" s="433" t="s">
        <v>1735</v>
      </c>
      <c r="N27" s="433"/>
      <c r="O27" s="433" t="s">
        <v>1736</v>
      </c>
      <c r="P27" s="433"/>
      <c r="Q27" s="433"/>
      <c r="R27" s="433"/>
      <c r="S27" s="434">
        <v>31900</v>
      </c>
      <c r="T27" s="433"/>
      <c r="U27" s="436" t="s">
        <v>1739</v>
      </c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</row>
    <row r="28" spans="1:35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2"/>
      <c r="L28" s="433"/>
      <c r="M28" s="433" t="s">
        <v>1732</v>
      </c>
      <c r="N28" s="433"/>
      <c r="O28" s="433" t="s">
        <v>1733</v>
      </c>
      <c r="P28" s="433"/>
      <c r="Q28" s="433"/>
      <c r="R28" s="433"/>
      <c r="S28" s="434">
        <v>26300</v>
      </c>
      <c r="T28" s="433"/>
      <c r="U28" s="436" t="s">
        <v>1739</v>
      </c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</row>
    <row r="29" spans="1:35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2"/>
      <c r="L29" s="433"/>
      <c r="M29" s="433" t="s">
        <v>1729</v>
      </c>
      <c r="N29" s="433"/>
      <c r="O29" s="433" t="s">
        <v>1730</v>
      </c>
      <c r="P29" s="433"/>
      <c r="Q29" s="433"/>
      <c r="R29" s="433"/>
      <c r="S29" s="434">
        <v>32640</v>
      </c>
      <c r="T29" s="433"/>
      <c r="U29" s="436" t="s">
        <v>1739</v>
      </c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</row>
    <row r="30" spans="1:35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</row>
  </sheetData>
  <sheetProtection algorithmName="SHA-512" hashValue="r8H1pU31MKUTW8sjb+0Gx/ImJunt0/oxZ8pq0aeVq2CfvF94daTRUgcKVhozHGkPQVU9oAKGiF35eG8MwQmigQ==" saltValue="ekBy2CVafc6EUKOxL0f6CQ==" spinCount="100000" sheet="1" objects="1" scenarios="1"/>
  <mergeCells count="1">
    <mergeCell ref="L2:U4"/>
  </mergeCells>
  <pageMargins left="0.511811024" right="0.511811024" top="0.78740157499999996" bottom="0.78740157499999996" header="0.31496062000000002" footer="0.31496062000000002"/>
  <pageSetup paperSize="9" orientation="portrait" verticalDpi="599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5">
    <tabColor theme="7" tint="0.59999389629810485"/>
  </sheetPr>
  <dimension ref="A1:AI37"/>
  <sheetViews>
    <sheetView showGridLines="0" tabSelected="1" zoomScaleNormal="100" workbookViewId="0">
      <selection activeCell="L2" sqref="L2:Z4"/>
    </sheetView>
  </sheetViews>
  <sheetFormatPr defaultColWidth="3.7109375" defaultRowHeight="15" customHeight="1" x14ac:dyDescent="0.25"/>
  <cols>
    <col min="1" max="1" width="1.85546875" style="3" customWidth="1"/>
    <col min="2" max="9" width="3.85546875" style="3" customWidth="1"/>
    <col min="10" max="10" width="1.85546875" style="3" customWidth="1"/>
    <col min="11" max="11" width="1.85546875" customWidth="1"/>
    <col min="12" max="12" width="10.28515625" customWidth="1"/>
    <col min="13" max="13" width="35.7109375" customWidth="1"/>
    <col min="14" max="16" width="9" hidden="1" customWidth="1"/>
    <col min="17" max="17" width="25.7109375" customWidth="1"/>
    <col min="18" max="18" width="9" hidden="1" customWidth="1"/>
    <col min="19" max="19" width="9" style="85" hidden="1" customWidth="1"/>
    <col min="20" max="21" width="13.28515625" style="80" hidden="1" customWidth="1"/>
    <col min="22" max="22" width="23.28515625" style="80" customWidth="1"/>
    <col min="23" max="26" width="13.28515625" style="80" customWidth="1"/>
    <col min="27" max="35" width="3.7109375" customWidth="1"/>
  </cols>
  <sheetData>
    <row r="1" spans="1:35" ht="9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2"/>
      <c r="O1" s="2"/>
      <c r="P1" s="2"/>
      <c r="Q1" s="2"/>
      <c r="R1" s="2"/>
      <c r="S1" s="83"/>
      <c r="T1" s="82"/>
      <c r="U1" s="82"/>
      <c r="V1" s="82"/>
      <c r="W1" s="82"/>
      <c r="X1" s="82"/>
      <c r="Y1" s="82"/>
      <c r="Z1" s="82"/>
      <c r="AA1" s="2"/>
      <c r="AB1" s="2"/>
      <c r="AC1" s="2"/>
      <c r="AD1" s="2"/>
      <c r="AE1" s="2"/>
      <c r="AF1" s="2"/>
      <c r="AG1" s="2"/>
      <c r="AH1" s="2"/>
      <c r="AI1" s="2"/>
    </row>
    <row r="2" spans="1:3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498" t="s">
        <v>1139</v>
      </c>
      <c r="M2" s="498"/>
      <c r="N2" s="498"/>
      <c r="O2" s="498"/>
      <c r="P2" s="498"/>
      <c r="Q2" s="498"/>
      <c r="R2" s="498"/>
      <c r="S2" s="498"/>
      <c r="T2" s="498"/>
      <c r="U2" s="498"/>
      <c r="V2" s="498"/>
      <c r="W2" s="498"/>
      <c r="X2" s="498"/>
      <c r="Y2" s="498"/>
      <c r="Z2" s="498"/>
      <c r="AA2" s="2"/>
      <c r="AB2" s="2"/>
      <c r="AC2" s="2"/>
      <c r="AD2" s="2"/>
      <c r="AE2" s="2"/>
      <c r="AF2" s="2"/>
      <c r="AG2" s="2"/>
      <c r="AH2" s="2"/>
      <c r="AI2" s="2"/>
    </row>
    <row r="3" spans="1:3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498"/>
      <c r="M3" s="498"/>
      <c r="N3" s="498"/>
      <c r="O3" s="498"/>
      <c r="P3" s="498"/>
      <c r="Q3" s="498"/>
      <c r="R3" s="498"/>
      <c r="S3" s="498"/>
      <c r="T3" s="498"/>
      <c r="U3" s="498"/>
      <c r="V3" s="498"/>
      <c r="W3" s="498"/>
      <c r="X3" s="498"/>
      <c r="Y3" s="498"/>
      <c r="Z3" s="498"/>
      <c r="AA3" s="2"/>
      <c r="AB3" s="2"/>
      <c r="AC3" s="2"/>
      <c r="AD3" s="2"/>
      <c r="AE3" s="2"/>
      <c r="AF3" s="2"/>
      <c r="AG3" s="2"/>
      <c r="AH3" s="2"/>
      <c r="AI3" s="2"/>
    </row>
    <row r="4" spans="1:3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498"/>
      <c r="M4" s="498"/>
      <c r="N4" s="498"/>
      <c r="O4" s="498"/>
      <c r="P4" s="498"/>
      <c r="Q4" s="498"/>
      <c r="R4" s="498"/>
      <c r="S4" s="498"/>
      <c r="T4" s="498"/>
      <c r="U4" s="498"/>
      <c r="V4" s="498"/>
      <c r="W4" s="498"/>
      <c r="X4" s="498"/>
      <c r="Y4" s="498"/>
      <c r="Z4" s="498"/>
      <c r="AA4" s="2"/>
      <c r="AB4" s="2"/>
      <c r="AC4" s="2"/>
      <c r="AD4" s="2"/>
      <c r="AE4" s="2"/>
      <c r="AF4" s="2"/>
      <c r="AG4" s="2"/>
      <c r="AH4" s="2"/>
      <c r="AI4" s="2"/>
    </row>
    <row r="5" spans="1:3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2"/>
      <c r="M5" s="2"/>
      <c r="N5" s="2"/>
      <c r="O5" s="2"/>
      <c r="P5" s="2"/>
      <c r="Q5" s="2"/>
      <c r="R5" s="2"/>
      <c r="S5" s="83"/>
      <c r="T5" s="82"/>
      <c r="U5" s="82"/>
      <c r="V5" s="82"/>
      <c r="W5" s="82"/>
      <c r="X5" s="82"/>
      <c r="Y5" s="82"/>
      <c r="Z5" s="82"/>
      <c r="AA5" s="2"/>
      <c r="AB5" s="2"/>
      <c r="AC5" s="2"/>
      <c r="AD5" s="2"/>
      <c r="AE5" s="2"/>
      <c r="AF5" s="2"/>
      <c r="AG5" s="2"/>
      <c r="AH5" s="2"/>
      <c r="AI5" s="2"/>
    </row>
    <row r="6" spans="1:3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2"/>
      <c r="L6" s="2"/>
      <c r="M6" s="2"/>
      <c r="N6" s="2"/>
      <c r="O6" s="2"/>
      <c r="P6" s="2"/>
      <c r="Q6" s="2"/>
      <c r="R6" s="2"/>
      <c r="S6" s="83"/>
      <c r="T6" s="82"/>
      <c r="U6" s="82"/>
      <c r="V6" s="82"/>
      <c r="W6" s="82"/>
      <c r="X6" s="82"/>
      <c r="Y6" s="82"/>
      <c r="Z6" s="82"/>
      <c r="AA6" s="2"/>
      <c r="AB6" s="2"/>
      <c r="AC6" s="2"/>
      <c r="AD6" s="2"/>
      <c r="AE6" s="2"/>
      <c r="AF6" s="2"/>
      <c r="AG6" s="2"/>
      <c r="AH6" s="2"/>
      <c r="AI6" s="2"/>
    </row>
    <row r="7" spans="1:3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2"/>
      <c r="L7" s="2"/>
      <c r="M7" s="2"/>
      <c r="N7" s="2"/>
      <c r="O7" s="2"/>
      <c r="P7" s="2"/>
      <c r="Q7" s="2"/>
      <c r="R7" s="2"/>
      <c r="S7" s="83"/>
      <c r="T7" s="82"/>
      <c r="U7" s="82"/>
      <c r="V7" s="82"/>
      <c r="W7" s="82"/>
      <c r="X7" s="82"/>
      <c r="Y7" s="82"/>
      <c r="Z7" s="82"/>
      <c r="AA7" s="2"/>
      <c r="AB7" s="2"/>
      <c r="AC7" s="2"/>
      <c r="AD7" s="2"/>
      <c r="AE7" s="2"/>
      <c r="AF7" s="2"/>
      <c r="AG7" s="2"/>
      <c r="AH7" s="2"/>
      <c r="AI7" s="2"/>
    </row>
    <row r="8" spans="1:3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2"/>
      <c r="L8" s="524" t="s">
        <v>1014</v>
      </c>
      <c r="M8" s="524" t="s">
        <v>1030</v>
      </c>
      <c r="N8" s="524"/>
      <c r="O8" s="524"/>
      <c r="P8" s="524"/>
      <c r="Q8" s="524" t="s">
        <v>1015</v>
      </c>
      <c r="R8" s="524"/>
      <c r="S8" s="524"/>
      <c r="T8" s="523" t="s">
        <v>1016</v>
      </c>
      <c r="U8" s="523"/>
      <c r="V8" s="523"/>
      <c r="W8" s="523" t="s">
        <v>1017</v>
      </c>
      <c r="X8" s="523"/>
      <c r="Y8" s="523" t="s">
        <v>1018</v>
      </c>
      <c r="Z8" s="523"/>
      <c r="AA8" s="2"/>
      <c r="AB8" s="2"/>
      <c r="AC8" s="2"/>
      <c r="AD8" s="2"/>
      <c r="AE8" s="2"/>
      <c r="AF8" s="2"/>
      <c r="AG8" s="2"/>
      <c r="AH8" s="2"/>
      <c r="AI8" s="2"/>
    </row>
    <row r="9" spans="1:3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2"/>
      <c r="L9" s="524"/>
      <c r="M9" s="524"/>
      <c r="N9" s="524"/>
      <c r="O9" s="524"/>
      <c r="P9" s="524"/>
      <c r="Q9" s="524"/>
      <c r="R9" s="524"/>
      <c r="S9" s="524"/>
      <c r="T9" s="115" t="s">
        <v>1019</v>
      </c>
      <c r="U9" s="115" t="s">
        <v>1020</v>
      </c>
      <c r="V9" s="115" t="s">
        <v>1021</v>
      </c>
      <c r="W9" s="115" t="s">
        <v>1019</v>
      </c>
      <c r="X9" s="115" t="s">
        <v>1022</v>
      </c>
      <c r="Y9" s="115" t="s">
        <v>1019</v>
      </c>
      <c r="Z9" s="115" t="s">
        <v>1022</v>
      </c>
      <c r="AA9" s="2"/>
      <c r="AB9" s="2"/>
      <c r="AC9" s="2"/>
      <c r="AD9" s="2"/>
      <c r="AE9" s="2"/>
      <c r="AF9" s="2"/>
      <c r="AG9" s="2"/>
      <c r="AH9" s="2"/>
      <c r="AI9" s="2"/>
    </row>
    <row r="10" spans="1:35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2"/>
      <c r="L10" s="524"/>
      <c r="M10" s="524"/>
      <c r="N10" s="524"/>
      <c r="O10" s="524"/>
      <c r="P10" s="524"/>
      <c r="Q10" s="524"/>
      <c r="R10" s="524"/>
      <c r="S10" s="524"/>
      <c r="T10" s="115" t="s">
        <v>1023</v>
      </c>
      <c r="U10" s="115" t="s">
        <v>1023</v>
      </c>
      <c r="V10" s="115" t="s">
        <v>1024</v>
      </c>
      <c r="W10" s="115" t="s">
        <v>1023</v>
      </c>
      <c r="X10" s="115" t="s">
        <v>1025</v>
      </c>
      <c r="Y10" s="115" t="s">
        <v>1023</v>
      </c>
      <c r="Z10" s="115" t="s">
        <v>1025</v>
      </c>
      <c r="AA10" s="2"/>
      <c r="AB10" s="2"/>
      <c r="AC10" s="2"/>
      <c r="AD10" s="2"/>
      <c r="AE10" s="2"/>
      <c r="AF10" s="2"/>
      <c r="AG10" s="2"/>
      <c r="AH10" s="2"/>
      <c r="AI10" s="2"/>
    </row>
    <row r="11" spans="1:3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2"/>
      <c r="L11" s="248">
        <v>1</v>
      </c>
      <c r="M11" s="249" t="s">
        <v>1857</v>
      </c>
      <c r="N11" s="249"/>
      <c r="O11" s="249"/>
      <c r="P11" s="249"/>
      <c r="Q11" s="249" t="s">
        <v>1858</v>
      </c>
      <c r="R11" s="250"/>
      <c r="S11" s="251"/>
      <c r="T11" s="420"/>
      <c r="U11" s="420"/>
      <c r="V11" s="420">
        <v>855</v>
      </c>
      <c r="W11" s="420"/>
      <c r="X11" s="420"/>
      <c r="Y11" s="420"/>
      <c r="Z11" s="420"/>
    </row>
    <row r="12" spans="1:3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2"/>
      <c r="L12" s="193"/>
      <c r="M12" s="194"/>
      <c r="N12" s="193"/>
      <c r="O12" s="193"/>
      <c r="P12" s="193"/>
      <c r="Q12" s="194"/>
      <c r="R12" s="193"/>
      <c r="S12" s="195"/>
      <c r="T12" s="196"/>
      <c r="U12" s="196"/>
      <c r="V12" s="196"/>
      <c r="W12" s="196"/>
      <c r="X12" s="196"/>
      <c r="Y12" s="196"/>
      <c r="Z12" s="196"/>
    </row>
    <row r="13" spans="1:3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2"/>
      <c r="L13" s="523" t="s">
        <v>1026</v>
      </c>
      <c r="M13" s="523"/>
      <c r="N13" s="523"/>
      <c r="O13" s="523"/>
      <c r="P13" s="523"/>
      <c r="Q13" s="523"/>
      <c r="R13" s="523"/>
      <c r="S13" s="523"/>
      <c r="T13" s="197"/>
      <c r="U13" s="197"/>
      <c r="V13" s="197">
        <v>855</v>
      </c>
      <c r="W13" s="197">
        <v>0</v>
      </c>
      <c r="X13" s="197"/>
      <c r="Y13" s="197">
        <v>0</v>
      </c>
      <c r="Z13" s="197"/>
    </row>
    <row r="14" spans="1:3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2"/>
      <c r="L14" s="2"/>
      <c r="M14" s="2"/>
      <c r="N14" s="2"/>
      <c r="O14" s="2"/>
      <c r="P14" s="2"/>
      <c r="Q14" s="2"/>
      <c r="R14" s="2"/>
      <c r="S14" s="2"/>
      <c r="T14" s="2"/>
      <c r="U14"/>
      <c r="V14"/>
      <c r="W14"/>
      <c r="X14"/>
      <c r="Y14"/>
      <c r="Z14"/>
    </row>
    <row r="15" spans="1:3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2"/>
      <c r="L15" s="2"/>
      <c r="M15" s="2"/>
      <c r="N15" s="2"/>
      <c r="O15" s="2"/>
      <c r="P15" s="2"/>
      <c r="Q15" s="2"/>
      <c r="R15" s="2"/>
      <c r="S15" s="2"/>
      <c r="T15" s="2"/>
      <c r="U15"/>
      <c r="V15"/>
      <c r="W15"/>
      <c r="X15"/>
      <c r="Y15"/>
      <c r="Z15"/>
    </row>
    <row r="16" spans="1:3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2"/>
      <c r="L16" s="2"/>
      <c r="M16" s="2"/>
      <c r="N16" s="2"/>
      <c r="O16" s="2"/>
      <c r="P16" s="2"/>
      <c r="Q16" s="2"/>
      <c r="R16" s="2"/>
      <c r="S16" s="2"/>
      <c r="T16" s="2"/>
      <c r="U16"/>
      <c r="V16"/>
      <c r="W16"/>
      <c r="X16"/>
      <c r="Y16"/>
      <c r="Z16"/>
    </row>
    <row r="17" spans="1:3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2"/>
      <c r="L17" s="2"/>
      <c r="M17" s="2"/>
      <c r="N17" s="2"/>
      <c r="O17" s="2"/>
      <c r="P17" s="2"/>
      <c r="Q17" s="2"/>
      <c r="R17" s="2"/>
      <c r="S17" s="2"/>
      <c r="T17" s="2"/>
      <c r="U17"/>
      <c r="V17"/>
      <c r="W17"/>
      <c r="X17"/>
      <c r="Y17"/>
      <c r="Z17"/>
    </row>
    <row r="18" spans="1:3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2"/>
      <c r="L18" s="2"/>
      <c r="M18" s="2"/>
      <c r="N18" s="2"/>
      <c r="O18" s="2"/>
      <c r="P18" s="2"/>
      <c r="Q18" s="2"/>
      <c r="R18" s="2"/>
      <c r="S18" s="2"/>
      <c r="T18" s="2"/>
      <c r="U18"/>
      <c r="V18"/>
      <c r="W18"/>
      <c r="X18"/>
      <c r="Y18"/>
      <c r="Z18"/>
    </row>
    <row r="19" spans="1:3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2"/>
      <c r="L19" s="2"/>
      <c r="M19" s="2"/>
      <c r="N19" s="2"/>
      <c r="O19" s="2"/>
      <c r="P19" s="2"/>
      <c r="Q19" s="2"/>
      <c r="R19" s="2"/>
      <c r="S19" s="2"/>
      <c r="T19" s="2"/>
      <c r="U19"/>
      <c r="V19"/>
      <c r="W19"/>
      <c r="X19"/>
      <c r="Y19"/>
      <c r="Z19"/>
    </row>
    <row r="20" spans="1:3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2"/>
      <c r="L20" s="2"/>
      <c r="M20" s="2"/>
      <c r="N20" s="2"/>
      <c r="O20" s="2"/>
      <c r="P20" s="2"/>
      <c r="Q20" s="2"/>
      <c r="R20" s="2"/>
      <c r="S20" s="2"/>
      <c r="T20" s="2"/>
      <c r="U20"/>
      <c r="V20"/>
      <c r="W20"/>
      <c r="X20"/>
      <c r="Y20"/>
      <c r="Z20"/>
      <c r="AA20" s="2"/>
      <c r="AB20" s="2"/>
      <c r="AC20" s="2"/>
      <c r="AD20" s="2"/>
      <c r="AE20" s="2"/>
      <c r="AF20" s="2"/>
      <c r="AG20" s="2"/>
      <c r="AH20" s="2"/>
      <c r="AI20" s="2"/>
    </row>
    <row r="21" spans="1:3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2"/>
      <c r="AA21" s="2"/>
      <c r="AB21" s="2"/>
      <c r="AC21" s="2"/>
      <c r="AD21" s="2"/>
      <c r="AE21" s="2"/>
      <c r="AF21" s="2"/>
      <c r="AG21" s="2"/>
      <c r="AH21" s="2"/>
      <c r="AI21" s="2"/>
    </row>
    <row r="22" spans="1:3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2"/>
      <c r="L22" s="2"/>
      <c r="M22" s="2"/>
      <c r="N22" s="2"/>
      <c r="O22" s="2"/>
      <c r="P22" s="2"/>
      <c r="Q22" s="2"/>
      <c r="R22" s="2"/>
      <c r="S22" s="83"/>
      <c r="T22" s="82"/>
      <c r="U22" s="82"/>
      <c r="V22" s="82"/>
      <c r="W22" s="82"/>
      <c r="X22" s="82"/>
      <c r="Y22" s="82"/>
      <c r="Z22" s="82"/>
      <c r="AA22" s="2"/>
      <c r="AB22" s="2"/>
      <c r="AC22" s="2"/>
      <c r="AD22" s="2"/>
      <c r="AE22" s="2"/>
      <c r="AF22" s="2"/>
      <c r="AG22" s="2"/>
      <c r="AH22" s="2"/>
      <c r="AI22" s="2"/>
    </row>
    <row r="23" spans="1:35" ht="1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2"/>
      <c r="L23" s="2"/>
      <c r="M23" s="2"/>
      <c r="N23" s="2"/>
      <c r="O23" s="2"/>
      <c r="P23" s="2"/>
      <c r="Q23" s="2"/>
      <c r="R23" s="2"/>
      <c r="S23" s="83"/>
      <c r="T23" s="82"/>
      <c r="U23" s="82"/>
      <c r="V23" s="82"/>
      <c r="W23" s="82"/>
      <c r="X23" s="82"/>
      <c r="Y23" s="82"/>
      <c r="Z23" s="82"/>
      <c r="AA23" s="2"/>
      <c r="AB23" s="2"/>
      <c r="AC23" s="2"/>
      <c r="AD23" s="2"/>
      <c r="AE23" s="2"/>
      <c r="AF23" s="2"/>
      <c r="AG23" s="2"/>
      <c r="AH23" s="2"/>
      <c r="AI23" s="2"/>
    </row>
    <row r="24" spans="1:35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2"/>
      <c r="L24" s="2"/>
      <c r="M24" s="2"/>
      <c r="N24" s="2"/>
      <c r="O24" s="2"/>
      <c r="P24" s="2"/>
      <c r="Q24" s="2"/>
      <c r="R24" s="2"/>
      <c r="S24" s="83"/>
      <c r="T24" s="82"/>
      <c r="U24" s="82"/>
      <c r="V24" s="82"/>
      <c r="W24" s="82"/>
      <c r="X24" s="82"/>
      <c r="Y24" s="82"/>
      <c r="Z24" s="82"/>
      <c r="AA24" s="2"/>
      <c r="AB24" s="2"/>
      <c r="AC24" s="2"/>
      <c r="AD24" s="2"/>
      <c r="AE24" s="2"/>
      <c r="AF24" s="2"/>
      <c r="AG24" s="2"/>
      <c r="AH24" s="2"/>
      <c r="AI24" s="2"/>
    </row>
    <row r="25" spans="1:35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2"/>
      <c r="L25" s="2"/>
      <c r="M25" s="2"/>
      <c r="N25" s="2"/>
      <c r="O25" s="2"/>
      <c r="P25" s="2"/>
      <c r="Q25" s="2"/>
      <c r="R25" s="2"/>
      <c r="S25" s="83"/>
      <c r="T25" s="82"/>
      <c r="U25" s="82"/>
      <c r="V25" s="82"/>
      <c r="W25" s="82"/>
      <c r="X25" s="82"/>
      <c r="Y25" s="82"/>
      <c r="Z25" s="82"/>
      <c r="AA25" s="2"/>
      <c r="AB25" s="2"/>
      <c r="AC25" s="2"/>
      <c r="AD25" s="2"/>
      <c r="AE25" s="2"/>
      <c r="AF25" s="2"/>
      <c r="AG25" s="2"/>
      <c r="AH25" s="2"/>
      <c r="AI25" s="2"/>
    </row>
    <row r="26" spans="1:35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2"/>
      <c r="L26" s="2"/>
      <c r="M26" s="2"/>
      <c r="N26" s="2"/>
      <c r="O26" s="2"/>
      <c r="P26" s="2"/>
      <c r="Q26" s="2"/>
      <c r="R26" s="2"/>
      <c r="S26" s="83"/>
      <c r="T26" s="82"/>
      <c r="U26" s="82"/>
      <c r="V26" s="82"/>
      <c r="W26" s="82"/>
      <c r="X26" s="82"/>
      <c r="Y26" s="82"/>
      <c r="Z26" s="82"/>
      <c r="AA26" s="2"/>
      <c r="AB26" s="2"/>
      <c r="AC26" s="2"/>
      <c r="AD26" s="2"/>
      <c r="AE26" s="2"/>
      <c r="AF26" s="2"/>
      <c r="AG26" s="2"/>
      <c r="AH26" s="2"/>
      <c r="AI26" s="2"/>
    </row>
    <row r="27" spans="1:35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2"/>
      <c r="L27" s="2"/>
      <c r="M27" s="2"/>
      <c r="N27" s="2"/>
      <c r="O27" s="2"/>
      <c r="P27" s="2"/>
      <c r="Q27" s="2"/>
      <c r="R27" s="2"/>
      <c r="S27" s="83"/>
      <c r="T27" s="82"/>
      <c r="U27" s="82"/>
      <c r="V27" s="82"/>
      <c r="W27" s="82"/>
      <c r="X27" s="82"/>
      <c r="Y27" s="82"/>
      <c r="Z27" s="82"/>
      <c r="AA27" s="2"/>
      <c r="AB27" s="2"/>
      <c r="AC27" s="2"/>
      <c r="AD27" s="2"/>
      <c r="AE27" s="2"/>
      <c r="AF27" s="2"/>
      <c r="AG27" s="2"/>
      <c r="AH27" s="2"/>
      <c r="AI27" s="2"/>
    </row>
    <row r="28" spans="1:35" ht="15" customHeight="1" x14ac:dyDescent="0.25">
      <c r="L28" s="2"/>
      <c r="M28" s="2"/>
      <c r="N28" s="2"/>
      <c r="O28" s="2"/>
      <c r="P28" s="2"/>
      <c r="Q28" s="2"/>
      <c r="R28" s="2"/>
      <c r="S28" s="83"/>
      <c r="T28" s="82"/>
      <c r="U28" s="82"/>
      <c r="V28" s="82"/>
      <c r="W28" s="82"/>
      <c r="X28" s="82"/>
      <c r="Y28" s="82"/>
      <c r="Z28" s="82"/>
    </row>
    <row r="29" spans="1:35" ht="15" customHeight="1" x14ac:dyDescent="0.25">
      <c r="L29" s="2"/>
      <c r="M29" s="2"/>
      <c r="N29" s="2"/>
      <c r="O29" s="2"/>
      <c r="P29" s="2"/>
      <c r="Q29" s="2"/>
      <c r="R29" s="2"/>
      <c r="S29" s="83"/>
      <c r="T29" s="82"/>
      <c r="U29" s="82"/>
      <c r="V29" s="82"/>
      <c r="W29" s="82"/>
      <c r="X29" s="82"/>
      <c r="Y29" s="82"/>
      <c r="Z29" s="82"/>
    </row>
    <row r="30" spans="1:35" ht="15" customHeight="1" x14ac:dyDescent="0.25">
      <c r="L30" s="2"/>
      <c r="M30" s="2"/>
      <c r="N30" s="2"/>
      <c r="O30" s="2"/>
      <c r="P30" s="2"/>
      <c r="Q30" s="2"/>
      <c r="R30" s="2"/>
      <c r="S30" s="83"/>
      <c r="T30" s="82"/>
      <c r="U30" s="82"/>
      <c r="V30" s="82"/>
      <c r="W30" s="82"/>
      <c r="X30" s="82"/>
      <c r="Y30" s="82"/>
      <c r="Z30" s="82"/>
    </row>
    <row r="31" spans="1:35" ht="15" customHeight="1" x14ac:dyDescent="0.25">
      <c r="L31" s="2"/>
      <c r="M31" s="2"/>
      <c r="N31" s="2"/>
      <c r="O31" s="2"/>
      <c r="P31" s="2"/>
      <c r="Q31" s="2"/>
      <c r="R31" s="2"/>
      <c r="S31" s="83"/>
      <c r="T31" s="82"/>
      <c r="U31" s="82"/>
      <c r="V31" s="82"/>
      <c r="W31" s="82"/>
      <c r="X31" s="82"/>
      <c r="Y31" s="82"/>
      <c r="Z31" s="82"/>
    </row>
    <row r="32" spans="1:35" ht="15" customHeight="1" x14ac:dyDescent="0.25">
      <c r="L32" s="2"/>
      <c r="M32" s="2"/>
      <c r="N32" s="2"/>
      <c r="O32" s="2"/>
      <c r="P32" s="2"/>
      <c r="Q32" s="2"/>
      <c r="R32" s="2"/>
      <c r="S32" s="83"/>
      <c r="T32" s="82"/>
      <c r="U32" s="82"/>
      <c r="V32" s="82"/>
      <c r="W32" s="82"/>
      <c r="X32" s="82"/>
      <c r="Y32" s="82"/>
      <c r="Z32" s="82"/>
    </row>
    <row r="33" spans="12:26" ht="15" customHeight="1" x14ac:dyDescent="0.25">
      <c r="L33" s="2"/>
      <c r="M33" s="2"/>
      <c r="N33" s="2"/>
      <c r="O33" s="2"/>
      <c r="P33" s="2"/>
      <c r="Q33" s="2"/>
      <c r="R33" s="2"/>
      <c r="S33" s="83"/>
      <c r="T33" s="82"/>
      <c r="U33" s="82"/>
      <c r="V33" s="82"/>
      <c r="W33" s="82"/>
      <c r="X33" s="82"/>
      <c r="Y33" s="82"/>
      <c r="Z33" s="82"/>
    </row>
    <row r="34" spans="12:26" ht="15" customHeight="1" x14ac:dyDescent="0.25">
      <c r="L34" s="2"/>
      <c r="M34" s="2"/>
      <c r="N34" s="2"/>
      <c r="O34" s="2"/>
      <c r="P34" s="2"/>
      <c r="Q34" s="2"/>
      <c r="R34" s="2"/>
      <c r="S34" s="83"/>
      <c r="T34" s="82"/>
      <c r="U34" s="82"/>
      <c r="V34" s="82"/>
      <c r="W34" s="82"/>
      <c r="X34" s="82"/>
      <c r="Y34" s="82"/>
      <c r="Z34" s="82"/>
    </row>
    <row r="35" spans="12:26" ht="15" customHeight="1" x14ac:dyDescent="0.25">
      <c r="L35" s="2"/>
      <c r="M35" s="2"/>
      <c r="N35" s="2"/>
      <c r="O35" s="2"/>
      <c r="P35" s="2"/>
      <c r="Q35" s="2"/>
      <c r="R35" s="2"/>
      <c r="S35" s="83"/>
      <c r="T35" s="82"/>
      <c r="U35" s="82"/>
      <c r="V35" s="82"/>
      <c r="W35" s="82"/>
      <c r="X35" s="82"/>
      <c r="Y35" s="82"/>
      <c r="Z35" s="82"/>
    </row>
    <row r="36" spans="12:26" ht="15" customHeight="1" x14ac:dyDescent="0.25">
      <c r="L36" s="2"/>
      <c r="M36" s="2"/>
      <c r="N36" s="2"/>
      <c r="O36" s="2"/>
      <c r="P36" s="2"/>
      <c r="Q36" s="2"/>
      <c r="R36" s="2"/>
      <c r="S36" s="83"/>
      <c r="T36" s="82"/>
      <c r="U36" s="82"/>
      <c r="V36" s="82"/>
      <c r="W36" s="82"/>
      <c r="X36" s="82"/>
      <c r="Y36" s="82"/>
      <c r="Z36" s="82"/>
    </row>
    <row r="37" spans="12:26" ht="15" customHeight="1" x14ac:dyDescent="0.25">
      <c r="L37" s="2"/>
      <c r="M37" s="2"/>
      <c r="N37" s="2"/>
      <c r="O37" s="2"/>
      <c r="P37" s="2"/>
      <c r="Q37" s="2"/>
      <c r="R37" s="2"/>
      <c r="S37" s="83"/>
      <c r="T37" s="82"/>
      <c r="U37" s="82"/>
    </row>
  </sheetData>
  <sheetProtection algorithmName="SHA-512" hashValue="rulruoI1UeUDfY9HhDa3zUqYbHqgQ661VLHW0txt1thSKMgKe52S/ncXo8Zmqhckl8VdR19nO5m0voMXA+eWGA==" saltValue="pZo39giK8R3rxz9tBF6tEw==" spinCount="100000" sheet="1" objects="1" scenarios="1" selectLockedCells="1"/>
  <mergeCells count="8">
    <mergeCell ref="L13:S13"/>
    <mergeCell ref="T8:V8"/>
    <mergeCell ref="W8:X8"/>
    <mergeCell ref="L2:Z4"/>
    <mergeCell ref="Y8:Z8"/>
    <mergeCell ref="L8:L10"/>
    <mergeCell ref="M8:P10"/>
    <mergeCell ref="Q8:S10"/>
  </mergeCells>
  <pageMargins left="0.511811024" right="0.511811024" top="0.78740157499999996" bottom="0.78740157499999996" header="0.31496062000000002" footer="0.31496062000000002"/>
  <pageSetup paperSize="9" orientation="portrait" verticalDpi="599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7">
    <tabColor rgb="FF9BC2E6"/>
  </sheetPr>
  <dimension ref="A1:R30"/>
  <sheetViews>
    <sheetView topLeftCell="A10" workbookViewId="0"/>
  </sheetViews>
  <sheetFormatPr defaultColWidth="9.140625" defaultRowHeight="15" x14ac:dyDescent="0.25"/>
  <cols>
    <col min="1" max="1" width="1.7109375" style="3" customWidth="1"/>
    <col min="2" max="9" width="3.85546875" style="3" customWidth="1"/>
    <col min="10" max="10" width="1.7109375" style="3" customWidth="1"/>
    <col min="11" max="11" width="1.85546875" style="4" customWidth="1"/>
    <col min="12" max="12" width="9.140625" style="4" customWidth="1"/>
    <col min="13" max="13" width="40.140625" style="4" bestFit="1" customWidth="1"/>
    <col min="14" max="14" width="1.85546875" style="4" customWidth="1"/>
    <col min="15" max="15" width="50.28515625" style="4" customWidth="1"/>
    <col min="16" max="16384" width="9.140625" style="4"/>
  </cols>
  <sheetData>
    <row r="1" spans="1:15" ht="9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59"/>
      <c r="L1" s="59"/>
      <c r="M1" s="59"/>
      <c r="N1" s="59"/>
      <c r="O1" s="59"/>
    </row>
    <row r="2" spans="1:1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59"/>
      <c r="L2" s="498" t="s">
        <v>1421</v>
      </c>
      <c r="M2" s="498"/>
      <c r="N2" s="498"/>
      <c r="O2" s="498"/>
    </row>
    <row r="3" spans="1:1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59"/>
      <c r="L3" s="498"/>
      <c r="M3" s="498"/>
      <c r="N3" s="498"/>
      <c r="O3" s="498"/>
    </row>
    <row r="4" spans="1:1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59"/>
      <c r="L4" s="498"/>
      <c r="M4" s="498"/>
      <c r="N4" s="498"/>
      <c r="O4" s="498"/>
    </row>
    <row r="5" spans="1:1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59"/>
    </row>
    <row r="6" spans="1:1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59"/>
      <c r="M6" s="5" t="s">
        <v>0</v>
      </c>
      <c r="N6" s="279">
        <v>0</v>
      </c>
      <c r="O6" s="395"/>
    </row>
    <row r="7" spans="1:1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59"/>
      <c r="M7" s="6"/>
    </row>
    <row r="8" spans="1:1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59"/>
      <c r="M8" s="5" t="s">
        <v>1153</v>
      </c>
      <c r="O8" s="396"/>
    </row>
    <row r="9" spans="1:1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59"/>
      <c r="M9" s="6"/>
    </row>
    <row r="10" spans="1:15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59"/>
      <c r="M10" s="374" t="s">
        <v>1655</v>
      </c>
      <c r="N10" s="59"/>
      <c r="O10" s="399"/>
    </row>
    <row r="11" spans="1:1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59"/>
      <c r="M11" s="6"/>
    </row>
    <row r="12" spans="1:1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59"/>
      <c r="M12" s="5" t="s">
        <v>1422</v>
      </c>
      <c r="O12" s="396"/>
    </row>
    <row r="13" spans="1:1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59"/>
    </row>
    <row r="14" spans="1:1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59"/>
      <c r="M14" s="5" t="s">
        <v>1656</v>
      </c>
      <c r="O14" s="396"/>
    </row>
    <row r="15" spans="1:1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59"/>
      <c r="M15" s="6"/>
    </row>
    <row r="16" spans="1:1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59"/>
      <c r="M16" s="5" t="s">
        <v>1155</v>
      </c>
      <c r="O16" s="396"/>
    </row>
    <row r="17" spans="1:18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59"/>
      <c r="M17" s="6"/>
    </row>
    <row r="18" spans="1:18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59"/>
      <c r="L18" s="59"/>
      <c r="M18" s="5" t="s">
        <v>1423</v>
      </c>
      <c r="O18" s="397"/>
    </row>
    <row r="19" spans="1:18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59"/>
      <c r="L19" s="59"/>
      <c r="M19" s="59"/>
      <c r="N19" s="59"/>
      <c r="O19" s="59"/>
    </row>
    <row r="20" spans="1:18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59"/>
      <c r="L20" s="59"/>
      <c r="M20" s="5" t="s">
        <v>1055</v>
      </c>
      <c r="O20" s="402"/>
      <c r="Q20" s="410"/>
      <c r="R20" s="412"/>
    </row>
    <row r="21" spans="1:18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L21" s="59"/>
      <c r="M21" s="59"/>
      <c r="N21" s="59"/>
      <c r="O21" s="59"/>
      <c r="Q21" s="411"/>
      <c r="R21" s="412"/>
    </row>
    <row r="22" spans="1:18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L22" s="59"/>
      <c r="M22" s="5" t="s">
        <v>1057</v>
      </c>
      <c r="O22" s="402"/>
      <c r="Q22" s="410"/>
      <c r="R22" s="412"/>
    </row>
    <row r="23" spans="1:18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L23" s="59"/>
      <c r="M23" s="59"/>
      <c r="N23" s="59"/>
      <c r="O23" s="59"/>
    </row>
    <row r="24" spans="1:18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L24" s="59"/>
      <c r="M24" s="5" t="s">
        <v>1186</v>
      </c>
      <c r="O24" s="397"/>
    </row>
    <row r="25" spans="1:18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L25" s="59"/>
      <c r="M25" s="59"/>
      <c r="N25" s="59"/>
      <c r="O25" s="59"/>
    </row>
    <row r="26" spans="1:18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L26" s="59"/>
      <c r="M26" s="5" t="s">
        <v>1654</v>
      </c>
      <c r="O26" s="397"/>
    </row>
    <row r="27" spans="1:18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L27" s="59"/>
      <c r="M27" s="59"/>
      <c r="N27" s="59"/>
      <c r="O27" s="59"/>
    </row>
    <row r="28" spans="1:18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L28" s="59"/>
      <c r="M28" s="59"/>
      <c r="N28" s="59"/>
      <c r="O28" s="59"/>
    </row>
    <row r="29" spans="1:18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L29" s="59"/>
      <c r="M29" s="59"/>
      <c r="N29" s="59"/>
      <c r="O29" s="59"/>
    </row>
    <row r="30" spans="1:18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L30" s="59"/>
      <c r="M30" s="59"/>
      <c r="N30" s="59"/>
      <c r="O30" s="59"/>
    </row>
  </sheetData>
  <sheetProtection algorithmName="SHA-512" hashValue="5m6X/Ro+fmb3CJFGVUkjZN/gPIPyRFnnMIzFqbW9Y77so8txJozIM2HCQk/PexwFlFFcsnCG1qsYhMJELZtuVg==" saltValue="T5ZQP2fvs70ufCRQzM8VjA==" spinCount="100000" sheet="1" objects="1" scenarios="1"/>
  <mergeCells count="1">
    <mergeCell ref="L2:O4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6">
    <tabColor theme="4" tint="0.39997558519241921"/>
  </sheetPr>
  <dimension ref="A1:AI30"/>
  <sheetViews>
    <sheetView showGridLines="0" zoomScaleNormal="100" workbookViewId="0">
      <selection activeCell="L2" sqref="L2:W4"/>
    </sheetView>
  </sheetViews>
  <sheetFormatPr defaultColWidth="3.7109375" defaultRowHeight="15" customHeight="1" x14ac:dyDescent="0.25"/>
  <cols>
    <col min="1" max="1" width="1.7109375" style="3" customWidth="1"/>
    <col min="2" max="9" width="3.85546875" style="3" customWidth="1"/>
    <col min="10" max="10" width="1.7109375" style="3" customWidth="1"/>
    <col min="11" max="11" width="1.85546875" customWidth="1"/>
    <col min="12" max="12" width="10.28515625" customWidth="1"/>
    <col min="13" max="13" width="60.7109375" customWidth="1"/>
    <col min="14" max="19" width="9" hidden="1" customWidth="1"/>
    <col min="20" max="20" width="10.28515625" customWidth="1"/>
    <col min="21" max="23" width="13.28515625" customWidth="1"/>
    <col min="24" max="26" width="10.28515625" customWidth="1"/>
    <col min="27" max="35" width="3.7109375" customWidth="1"/>
  </cols>
  <sheetData>
    <row r="1" spans="1:35" ht="9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 ht="1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499" t="s">
        <v>1137</v>
      </c>
      <c r="M2" s="499"/>
      <c r="N2" s="499"/>
      <c r="O2" s="499"/>
      <c r="P2" s="499"/>
      <c r="Q2" s="499"/>
      <c r="R2" s="499"/>
      <c r="S2" s="499"/>
      <c r="T2" s="499"/>
      <c r="U2" s="499"/>
      <c r="V2" s="499"/>
      <c r="W2" s="499"/>
      <c r="X2" s="389"/>
      <c r="Y2" s="389"/>
      <c r="Z2" s="389"/>
      <c r="AA2" s="2"/>
      <c r="AB2" s="2"/>
      <c r="AC2" s="2"/>
      <c r="AD2" s="2"/>
      <c r="AE2" s="2"/>
      <c r="AF2" s="2"/>
      <c r="AG2" s="2"/>
      <c r="AH2" s="2"/>
      <c r="AI2" s="2"/>
    </row>
    <row r="3" spans="1:35" ht="1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499"/>
      <c r="M3" s="499"/>
      <c r="N3" s="499"/>
      <c r="O3" s="499"/>
      <c r="P3" s="499"/>
      <c r="Q3" s="499"/>
      <c r="R3" s="499"/>
      <c r="S3" s="499"/>
      <c r="T3" s="499"/>
      <c r="U3" s="499"/>
      <c r="V3" s="499"/>
      <c r="W3" s="499"/>
      <c r="X3" s="389"/>
      <c r="Y3" s="389"/>
      <c r="Z3" s="389"/>
      <c r="AA3" s="2"/>
      <c r="AB3" s="2"/>
      <c r="AC3" s="2"/>
      <c r="AD3" s="2"/>
      <c r="AE3" s="2"/>
      <c r="AF3" s="2"/>
      <c r="AG3" s="2"/>
      <c r="AH3" s="2"/>
      <c r="AI3" s="2"/>
    </row>
    <row r="4" spans="1:35" ht="1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499"/>
      <c r="M4" s="499"/>
      <c r="N4" s="499"/>
      <c r="O4" s="499"/>
      <c r="P4" s="499"/>
      <c r="Q4" s="499"/>
      <c r="R4" s="499"/>
      <c r="S4" s="499"/>
      <c r="T4" s="499"/>
      <c r="U4" s="499"/>
      <c r="V4" s="499"/>
      <c r="W4" s="499"/>
      <c r="X4" s="389"/>
      <c r="Y4" s="389"/>
      <c r="Z4" s="389"/>
      <c r="AA4" s="2"/>
      <c r="AB4" s="2"/>
      <c r="AC4" s="2"/>
      <c r="AD4" s="2"/>
      <c r="AE4" s="2"/>
      <c r="AF4" s="2"/>
      <c r="AG4" s="2"/>
      <c r="AH4" s="2"/>
      <c r="AI4" s="2"/>
    </row>
    <row r="5" spans="1:3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20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</row>
    <row r="6" spans="1:3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20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</row>
    <row r="7" spans="1:3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</row>
    <row r="8" spans="1:35" hidden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2"/>
      <c r="L8" s="54" t="s">
        <v>1143</v>
      </c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2"/>
      <c r="AB8" s="2"/>
      <c r="AC8" s="2"/>
      <c r="AD8" s="2"/>
      <c r="AE8" s="2"/>
      <c r="AF8" s="2"/>
      <c r="AG8" s="2"/>
      <c r="AH8" s="2"/>
      <c r="AI8" s="2"/>
    </row>
    <row r="9" spans="1:35" hidden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2"/>
      <c r="L9" s="199" t="s">
        <v>1519</v>
      </c>
      <c r="M9" s="86"/>
      <c r="N9" s="86"/>
      <c r="O9" s="86"/>
      <c r="P9" s="86"/>
      <c r="Q9" s="86"/>
      <c r="R9" s="86"/>
      <c r="S9" s="86"/>
      <c r="T9" s="280" t="s">
        <v>1523</v>
      </c>
      <c r="U9" s="86"/>
      <c r="V9" s="200"/>
      <c r="W9" s="200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</row>
    <row r="10" spans="1:35" hidden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2"/>
      <c r="L10" s="199" t="s">
        <v>1520</v>
      </c>
      <c r="M10" s="86"/>
      <c r="N10" s="86"/>
      <c r="O10" s="86"/>
      <c r="P10" s="86"/>
      <c r="Q10" s="86"/>
      <c r="R10" s="86"/>
      <c r="S10" s="86"/>
      <c r="T10" s="280" t="s">
        <v>1524</v>
      </c>
      <c r="U10" s="86"/>
      <c r="V10" s="200"/>
      <c r="W10" s="200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</row>
    <row r="11" spans="1:35" hidden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2"/>
      <c r="L11" s="199" t="s">
        <v>1521</v>
      </c>
      <c r="M11" s="86"/>
      <c r="N11" s="86"/>
      <c r="O11" s="86"/>
      <c r="P11" s="86"/>
      <c r="Q11" s="86"/>
      <c r="R11" s="86"/>
      <c r="S11" s="86"/>
      <c r="T11" s="280" t="s">
        <v>1525</v>
      </c>
      <c r="U11" s="86"/>
      <c r="V11" s="200"/>
      <c r="W11" s="200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</row>
    <row r="12" spans="1:35" hidden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2"/>
      <c r="L12" s="199" t="s">
        <v>1522</v>
      </c>
      <c r="M12" s="86"/>
      <c r="N12" s="86"/>
      <c r="O12" s="86"/>
      <c r="P12" s="86"/>
      <c r="Q12" s="86"/>
      <c r="R12" s="86"/>
      <c r="S12" s="86"/>
      <c r="T12" s="86"/>
      <c r="U12" s="86"/>
      <c r="V12" s="200"/>
      <c r="W12" s="200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</row>
    <row r="13" spans="1:35" hidden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2"/>
      <c r="L13" s="102"/>
      <c r="M13" s="86"/>
      <c r="N13" s="86"/>
      <c r="O13" s="86"/>
      <c r="P13" s="86"/>
      <c r="Q13" s="86"/>
      <c r="R13" s="86"/>
      <c r="S13" s="86"/>
      <c r="T13" s="86"/>
      <c r="U13" s="86"/>
      <c r="V13" s="200"/>
      <c r="W13" s="200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</row>
    <row r="14" spans="1:3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2"/>
      <c r="L14" s="54" t="s">
        <v>999</v>
      </c>
      <c r="M14" s="54"/>
      <c r="N14" s="54"/>
      <c r="O14" s="54"/>
      <c r="P14" s="54"/>
      <c r="Q14" s="54"/>
      <c r="R14" s="54"/>
      <c r="S14" s="54"/>
      <c r="T14" s="54"/>
      <c r="U14" s="54"/>
      <c r="V14" s="522"/>
      <c r="W14" s="52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</row>
    <row r="15" spans="1:3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2"/>
      <c r="L15" s="95" t="s">
        <v>7</v>
      </c>
      <c r="M15" s="96" t="s">
        <v>954</v>
      </c>
      <c r="N15" s="96"/>
      <c r="O15" s="96"/>
      <c r="P15" s="87"/>
      <c r="Q15" s="87"/>
      <c r="R15" s="87"/>
      <c r="S15" s="87"/>
      <c r="T15" s="95" t="s">
        <v>977</v>
      </c>
      <c r="U15" s="97" t="s">
        <v>978</v>
      </c>
      <c r="V15" s="520" t="s">
        <v>1001</v>
      </c>
      <c r="W15" s="520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</row>
    <row r="16" spans="1:3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2"/>
      <c r="V16" s="97" t="s">
        <v>1144</v>
      </c>
      <c r="W16" s="97" t="s">
        <v>980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</row>
    <row r="17" spans="1:3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2"/>
      <c r="X17" s="201" t="s">
        <v>470</v>
      </c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</row>
    <row r="18" spans="1:3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2"/>
      <c r="X18" s="201" t="s">
        <v>1003</v>
      </c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</row>
    <row r="19" spans="1:3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2"/>
      <c r="X19" s="201" t="s">
        <v>470</v>
      </c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</row>
    <row r="20" spans="1:3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2"/>
      <c r="X20" s="201" t="s">
        <v>996</v>
      </c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</row>
    <row r="21" spans="1:3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X21" s="201" t="s">
        <v>470</v>
      </c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</row>
    <row r="22" spans="1:3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X22" s="201" t="s">
        <v>470</v>
      </c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</row>
    <row r="23" spans="1:35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X23" s="201" t="s">
        <v>990</v>
      </c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</row>
    <row r="24" spans="1:35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X24" s="201" t="s">
        <v>989</v>
      </c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</row>
    <row r="25" spans="1:35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X25" s="201" t="s">
        <v>989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</row>
    <row r="26" spans="1:35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X26" s="201" t="s">
        <v>470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</row>
    <row r="27" spans="1:35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X27" s="201" t="s">
        <v>989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</row>
    <row r="28" spans="1:35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X28" s="201" t="s">
        <v>989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</row>
    <row r="29" spans="1:35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X29" s="201" t="s">
        <v>990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</row>
    <row r="30" spans="1:35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</row>
  </sheetData>
  <sheetProtection algorithmName="SHA-512" hashValue="J3UKwwrkHD2u07DEjFp/9d3gdkt77lErAptCQKPRjYtF5DsWPmaZInatpWiWnlOUOjn9HEIDHFH+cHnhQeMjQg==" saltValue="J6HUVXETZCV1i0ii0ZmCPA==" spinCount="100000" sheet="1" objects="1" scenarios="1" selectLockedCells="1"/>
  <mergeCells count="3">
    <mergeCell ref="V14:W14"/>
    <mergeCell ref="V15:W15"/>
    <mergeCell ref="L2:W4"/>
  </mergeCells>
  <pageMargins left="0.511811024" right="0.511811024" top="0.78740157499999996" bottom="0.78740157499999996" header="0.31496062000000002" footer="0.31496062000000002"/>
  <pageSetup paperSize="9" orientation="portrait" verticalDpi="599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7">
    <tabColor theme="4" tint="0.39997558519241921"/>
  </sheetPr>
  <dimension ref="A1:AI30"/>
  <sheetViews>
    <sheetView showGridLines="0" zoomScaleNormal="100" workbookViewId="0">
      <selection activeCell="L2" sqref="L2:S4"/>
    </sheetView>
  </sheetViews>
  <sheetFormatPr defaultColWidth="3.7109375" defaultRowHeight="15" customHeight="1" x14ac:dyDescent="0.25"/>
  <cols>
    <col min="1" max="1" width="1.7109375" style="3" customWidth="1"/>
    <col min="2" max="9" width="3.85546875" style="3" customWidth="1"/>
    <col min="10" max="10" width="1.7109375" style="3" customWidth="1"/>
    <col min="11" max="11" width="1.85546875" customWidth="1"/>
    <col min="12" max="12" width="9" customWidth="1"/>
    <col min="13" max="13" width="42.42578125" customWidth="1"/>
    <col min="14" max="17" width="9" hidden="1" customWidth="1"/>
    <col min="18" max="18" width="13.28515625" customWidth="1"/>
    <col min="19" max="19" width="9" customWidth="1"/>
    <col min="20" max="20" width="1.7109375" customWidth="1"/>
    <col min="21" max="28" width="13.28515625" customWidth="1"/>
    <col min="29" max="44" width="9.140625" customWidth="1"/>
  </cols>
  <sheetData>
    <row r="1" spans="1:35" ht="9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499" t="s">
        <v>1138</v>
      </c>
      <c r="M2" s="499"/>
      <c r="N2" s="499"/>
      <c r="O2" s="499"/>
      <c r="P2" s="499"/>
      <c r="Q2" s="499"/>
      <c r="R2" s="499"/>
      <c r="S2" s="499"/>
      <c r="T2" s="9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499"/>
      <c r="M3" s="499"/>
      <c r="N3" s="499"/>
      <c r="O3" s="499"/>
      <c r="P3" s="499"/>
      <c r="Q3" s="499"/>
      <c r="R3" s="499"/>
      <c r="S3" s="499"/>
      <c r="T3" s="9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</row>
    <row r="4" spans="1:3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499"/>
      <c r="M4" s="499"/>
      <c r="N4" s="499"/>
      <c r="O4" s="499"/>
      <c r="P4" s="499"/>
      <c r="Q4" s="499"/>
      <c r="R4" s="499"/>
      <c r="S4" s="499"/>
      <c r="T4" s="9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</row>
    <row r="5" spans="1:3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</row>
    <row r="6" spans="1:3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</row>
    <row r="7" spans="1:3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</row>
    <row r="8" spans="1:3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2"/>
      <c r="L8" s="103" t="s">
        <v>999</v>
      </c>
      <c r="M8" s="104"/>
      <c r="N8" s="104"/>
      <c r="O8" s="104"/>
      <c r="P8" s="104"/>
      <c r="Q8" s="104"/>
      <c r="R8" s="104"/>
      <c r="S8" s="104"/>
      <c r="T8" s="2"/>
    </row>
    <row r="9" spans="1:3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2"/>
      <c r="L9" s="105" t="s">
        <v>7</v>
      </c>
      <c r="M9" s="105" t="s">
        <v>954</v>
      </c>
      <c r="N9" s="2"/>
      <c r="O9" s="2"/>
      <c r="P9" s="2"/>
      <c r="Q9" s="2"/>
      <c r="R9" s="521" t="s">
        <v>1009</v>
      </c>
      <c r="S9" s="521"/>
      <c r="T9" s="2"/>
    </row>
    <row r="10" spans="1:35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2"/>
      <c r="L10" s="2"/>
      <c r="M10" s="2"/>
      <c r="N10" s="2"/>
      <c r="O10" s="2"/>
      <c r="P10" s="2"/>
      <c r="Q10" s="2"/>
      <c r="R10" s="106" t="s">
        <v>1010</v>
      </c>
      <c r="S10" s="106" t="s">
        <v>1011</v>
      </c>
      <c r="T10" s="2"/>
    </row>
    <row r="11" spans="1:3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2"/>
    </row>
    <row r="12" spans="1:3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2"/>
    </row>
    <row r="13" spans="1:3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2"/>
    </row>
    <row r="14" spans="1:3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2"/>
    </row>
    <row r="15" spans="1:3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2"/>
    </row>
    <row r="16" spans="1:3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2"/>
    </row>
    <row r="17" spans="1:1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2"/>
    </row>
    <row r="18" spans="1:1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2"/>
    </row>
    <row r="19" spans="1:1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2"/>
    </row>
    <row r="20" spans="1:1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2"/>
    </row>
    <row r="21" spans="1:1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2"/>
    </row>
    <row r="22" spans="1:1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2"/>
    </row>
    <row r="23" spans="1:1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2"/>
    </row>
    <row r="24" spans="1:1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2"/>
    </row>
    <row r="25" spans="1:1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2"/>
    </row>
    <row r="26" spans="1:11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2"/>
    </row>
    <row r="27" spans="1:1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2"/>
    </row>
    <row r="28" spans="1:1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2"/>
    </row>
    <row r="29" spans="1:1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2"/>
    </row>
    <row r="30" spans="1:1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2"/>
    </row>
  </sheetData>
  <sheetProtection algorithmName="SHA-512" hashValue="Sm1pToq0lEx1MV1nz7SdCqZHpzt5QbPtacU+dGI8NWK32zLXa/RY0Qw6LIBQ4vVHEpsXin/Tjp1WHy2w94reTQ==" saltValue="iLw92ZW2Hx27P2BIMGRzkA==" spinCount="100000" sheet="1" objects="1" scenarios="1" selectLockedCells="1"/>
  <mergeCells count="2">
    <mergeCell ref="L2:S4"/>
    <mergeCell ref="R9:S9"/>
  </mergeCells>
  <pageMargins left="0.511811024" right="0.511811024" top="0.78740157499999996" bottom="0.78740157499999996" header="0.31496062000000002" footer="0.31496062000000002"/>
  <pageSetup paperSize="9" orientation="portrait" verticalDpi="599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">
    <tabColor theme="4" tint="0.39997558519241921"/>
  </sheetPr>
  <dimension ref="A1:AI35"/>
  <sheetViews>
    <sheetView showGridLines="0" zoomScaleNormal="100" workbookViewId="0">
      <selection activeCell="L2" sqref="L2:Z4"/>
    </sheetView>
  </sheetViews>
  <sheetFormatPr defaultColWidth="3.7109375" defaultRowHeight="15" customHeight="1" x14ac:dyDescent="0.25"/>
  <cols>
    <col min="1" max="1" width="1.7109375" style="3" customWidth="1"/>
    <col min="2" max="9" width="3.85546875" style="3" customWidth="1"/>
    <col min="10" max="10" width="1.7109375" style="3" customWidth="1"/>
    <col min="11" max="11" width="1.85546875" customWidth="1"/>
    <col min="12" max="12" width="10.28515625" customWidth="1"/>
    <col min="13" max="13" width="35.7109375" customWidth="1"/>
    <col min="14" max="16" width="9" hidden="1" customWidth="1"/>
    <col min="17" max="17" width="25.7109375" customWidth="1"/>
    <col min="18" max="18" width="9" hidden="1" customWidth="1"/>
    <col min="19" max="19" width="9" style="85" hidden="1" customWidth="1"/>
    <col min="20" max="21" width="13.28515625" style="80" hidden="1" customWidth="1"/>
    <col min="22" max="22" width="23.28515625" style="80" customWidth="1"/>
    <col min="23" max="26" width="13.28515625" style="80" customWidth="1"/>
    <col min="27" max="35" width="3.7109375" customWidth="1"/>
  </cols>
  <sheetData>
    <row r="1" spans="1:35" ht="9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2"/>
      <c r="O1" s="2"/>
      <c r="P1" s="2"/>
      <c r="Q1" s="2"/>
      <c r="R1" s="2"/>
      <c r="S1" s="83"/>
      <c r="T1" s="82"/>
      <c r="U1" s="82"/>
      <c r="V1" s="82"/>
      <c r="W1" s="82"/>
      <c r="X1" s="82"/>
      <c r="Y1" s="82"/>
      <c r="Z1" s="82"/>
      <c r="AA1" s="2"/>
      <c r="AB1" s="2"/>
      <c r="AC1" s="2"/>
      <c r="AD1" s="2"/>
      <c r="AE1" s="2"/>
      <c r="AF1" s="2"/>
      <c r="AG1" s="2"/>
      <c r="AH1" s="2"/>
      <c r="AI1" s="2"/>
    </row>
    <row r="2" spans="1:3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498" t="s">
        <v>1139</v>
      </c>
      <c r="M2" s="498"/>
      <c r="N2" s="498"/>
      <c r="O2" s="498"/>
      <c r="P2" s="498"/>
      <c r="Q2" s="498"/>
      <c r="R2" s="498"/>
      <c r="S2" s="498"/>
      <c r="T2" s="498"/>
      <c r="U2" s="498"/>
      <c r="V2" s="498"/>
      <c r="W2" s="498"/>
      <c r="X2" s="498"/>
      <c r="Y2" s="498"/>
      <c r="Z2" s="498"/>
      <c r="AA2" s="2"/>
      <c r="AB2" s="2"/>
      <c r="AC2" s="2"/>
      <c r="AD2" s="2"/>
      <c r="AE2" s="2"/>
      <c r="AF2" s="2"/>
      <c r="AG2" s="2"/>
      <c r="AH2" s="2"/>
      <c r="AI2" s="2"/>
    </row>
    <row r="3" spans="1:3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498"/>
      <c r="M3" s="498"/>
      <c r="N3" s="498"/>
      <c r="O3" s="498"/>
      <c r="P3" s="498"/>
      <c r="Q3" s="498"/>
      <c r="R3" s="498"/>
      <c r="S3" s="498"/>
      <c r="T3" s="498"/>
      <c r="U3" s="498"/>
      <c r="V3" s="498"/>
      <c r="W3" s="498"/>
      <c r="X3" s="498"/>
      <c r="Y3" s="498"/>
      <c r="Z3" s="498"/>
      <c r="AA3" s="2"/>
      <c r="AB3" s="2"/>
      <c r="AC3" s="2"/>
      <c r="AD3" s="2"/>
      <c r="AE3" s="2"/>
      <c r="AF3" s="2"/>
      <c r="AG3" s="2"/>
      <c r="AH3" s="2"/>
      <c r="AI3" s="2"/>
    </row>
    <row r="4" spans="1:3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498"/>
      <c r="M4" s="498"/>
      <c r="N4" s="498"/>
      <c r="O4" s="498"/>
      <c r="P4" s="498"/>
      <c r="Q4" s="498"/>
      <c r="R4" s="498"/>
      <c r="S4" s="498"/>
      <c r="T4" s="498"/>
      <c r="U4" s="498"/>
      <c r="V4" s="498"/>
      <c r="W4" s="498"/>
      <c r="X4" s="498"/>
      <c r="Y4" s="498"/>
      <c r="Z4" s="498"/>
      <c r="AA4" s="2"/>
      <c r="AB4" s="2"/>
      <c r="AC4" s="2"/>
      <c r="AD4" s="2"/>
      <c r="AE4" s="2"/>
      <c r="AF4" s="2"/>
      <c r="AG4" s="2"/>
      <c r="AH4" s="2"/>
      <c r="AI4" s="2"/>
    </row>
    <row r="5" spans="1:3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2"/>
      <c r="M5" s="2"/>
      <c r="N5" s="2"/>
      <c r="O5" s="2"/>
      <c r="P5" s="2"/>
      <c r="Q5" s="2"/>
      <c r="R5" s="2"/>
      <c r="S5" s="83"/>
      <c r="T5" s="82"/>
      <c r="U5" s="82"/>
      <c r="V5" s="82"/>
      <c r="W5" s="82"/>
      <c r="X5" s="82"/>
      <c r="Y5" s="82"/>
      <c r="Z5" s="82"/>
      <c r="AA5" s="2"/>
      <c r="AB5" s="2"/>
      <c r="AC5" s="2"/>
      <c r="AD5" s="2"/>
      <c r="AE5" s="2"/>
      <c r="AF5" s="2"/>
      <c r="AG5" s="2"/>
      <c r="AH5" s="2"/>
      <c r="AI5" s="2"/>
    </row>
    <row r="6" spans="1:3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2"/>
      <c r="L6" s="2"/>
      <c r="M6" s="2"/>
      <c r="N6" s="2"/>
      <c r="O6" s="2"/>
      <c r="P6" s="2"/>
      <c r="Q6" s="2"/>
      <c r="R6" s="2"/>
      <c r="S6" s="83"/>
      <c r="T6" s="82"/>
      <c r="U6" s="82"/>
      <c r="V6" s="82"/>
      <c r="W6" s="82"/>
      <c r="X6" s="82"/>
      <c r="Y6" s="82"/>
      <c r="Z6" s="82"/>
      <c r="AA6" s="2"/>
      <c r="AB6" s="2"/>
      <c r="AC6" s="2"/>
      <c r="AD6" s="2"/>
      <c r="AE6" s="2"/>
      <c r="AF6" s="2"/>
      <c r="AG6" s="2"/>
      <c r="AH6" s="2"/>
      <c r="AI6" s="2"/>
    </row>
    <row r="7" spans="1:3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2"/>
      <c r="L7" s="2"/>
      <c r="M7" s="2"/>
      <c r="N7" s="2"/>
      <c r="O7" s="2"/>
      <c r="P7" s="2"/>
      <c r="Q7" s="2"/>
      <c r="R7" s="2"/>
      <c r="S7" s="83"/>
      <c r="T7" s="82"/>
      <c r="U7" s="82"/>
      <c r="V7" s="82"/>
      <c r="W7" s="82"/>
      <c r="X7" s="82"/>
      <c r="Y7" s="82"/>
      <c r="Z7" s="82"/>
      <c r="AA7" s="2"/>
      <c r="AB7" s="2"/>
      <c r="AC7" s="2"/>
      <c r="AD7" s="2"/>
      <c r="AE7" s="2"/>
      <c r="AF7" s="2"/>
      <c r="AG7" s="2"/>
      <c r="AH7" s="2"/>
      <c r="AI7" s="2"/>
    </row>
    <row r="8" spans="1:3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2"/>
      <c r="L8" s="524" t="s">
        <v>1014</v>
      </c>
      <c r="M8" s="524" t="s">
        <v>1030</v>
      </c>
      <c r="N8" s="524"/>
      <c r="O8" s="524"/>
      <c r="P8" s="524"/>
      <c r="Q8" s="524" t="s">
        <v>1015</v>
      </c>
      <c r="R8" s="524"/>
      <c r="S8" s="524"/>
      <c r="T8" s="523" t="s">
        <v>1016</v>
      </c>
      <c r="U8" s="523"/>
      <c r="V8" s="523"/>
      <c r="W8" s="523" t="s">
        <v>1017</v>
      </c>
      <c r="X8" s="523"/>
      <c r="Y8" s="523" t="s">
        <v>1018</v>
      </c>
      <c r="Z8" s="523"/>
      <c r="AA8" s="2"/>
      <c r="AB8" s="2"/>
      <c r="AC8" s="2"/>
      <c r="AD8" s="2"/>
      <c r="AE8" s="2"/>
      <c r="AF8" s="2"/>
      <c r="AG8" s="2"/>
      <c r="AH8" s="2"/>
      <c r="AI8" s="2"/>
    </row>
    <row r="9" spans="1:3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2"/>
      <c r="L9" s="524"/>
      <c r="M9" s="524"/>
      <c r="N9" s="524"/>
      <c r="O9" s="524"/>
      <c r="P9" s="524"/>
      <c r="Q9" s="524"/>
      <c r="R9" s="524"/>
      <c r="S9" s="524"/>
      <c r="T9" s="115" t="s">
        <v>1019</v>
      </c>
      <c r="U9" s="115" t="s">
        <v>1020</v>
      </c>
      <c r="V9" s="115" t="s">
        <v>1021</v>
      </c>
      <c r="W9" s="115" t="s">
        <v>1019</v>
      </c>
      <c r="X9" s="115" t="s">
        <v>1022</v>
      </c>
      <c r="Y9" s="115" t="s">
        <v>1019</v>
      </c>
      <c r="Z9" s="115" t="s">
        <v>1022</v>
      </c>
      <c r="AA9" s="2"/>
      <c r="AB9" s="2"/>
      <c r="AC9" s="2"/>
      <c r="AD9" s="2"/>
      <c r="AE9" s="2"/>
      <c r="AF9" s="2"/>
      <c r="AG9" s="2"/>
      <c r="AH9" s="2"/>
      <c r="AI9" s="2"/>
    </row>
    <row r="10" spans="1:35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2"/>
      <c r="L10" s="524"/>
      <c r="M10" s="524"/>
      <c r="N10" s="524"/>
      <c r="O10" s="524"/>
      <c r="P10" s="524"/>
      <c r="Q10" s="524"/>
      <c r="R10" s="524"/>
      <c r="S10" s="524"/>
      <c r="T10" s="115" t="s">
        <v>1023</v>
      </c>
      <c r="U10" s="115" t="s">
        <v>1023</v>
      </c>
      <c r="V10" s="115" t="s">
        <v>1024</v>
      </c>
      <c r="W10" s="115" t="s">
        <v>1023</v>
      </c>
      <c r="X10" s="115" t="s">
        <v>1025</v>
      </c>
      <c r="Y10" s="115" t="s">
        <v>1023</v>
      </c>
      <c r="Z10" s="115" t="s">
        <v>1025</v>
      </c>
      <c r="AA10" s="2"/>
      <c r="AB10" s="2"/>
      <c r="AC10" s="2"/>
      <c r="AD10" s="2"/>
      <c r="AE10" s="2"/>
      <c r="AF10" s="2"/>
      <c r="AG10" s="2"/>
      <c r="AH10" s="2"/>
      <c r="AI10" s="2"/>
    </row>
    <row r="11" spans="1:3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2"/>
      <c r="L11" s="193"/>
      <c r="M11" s="194"/>
      <c r="N11" s="193"/>
      <c r="O11" s="193"/>
      <c r="P11" s="193"/>
      <c r="Q11" s="194"/>
      <c r="R11" s="193"/>
      <c r="S11" s="195"/>
      <c r="T11" s="196"/>
      <c r="U11" s="196"/>
      <c r="V11" s="196"/>
      <c r="W11" s="196"/>
      <c r="X11" s="196"/>
      <c r="Y11" s="196"/>
      <c r="Z11" s="196"/>
      <c r="AA11" s="2"/>
      <c r="AB11" s="2"/>
      <c r="AC11" s="2"/>
      <c r="AD11" s="2"/>
      <c r="AE11" s="2"/>
      <c r="AF11" s="2"/>
      <c r="AG11" s="2"/>
      <c r="AH11" s="2"/>
      <c r="AI11" s="2"/>
    </row>
    <row r="12" spans="1:3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2"/>
      <c r="L12" s="525" t="s">
        <v>1026</v>
      </c>
      <c r="M12" s="525"/>
      <c r="N12" s="525"/>
      <c r="O12" s="525"/>
      <c r="P12" s="525"/>
      <c r="Q12" s="525"/>
      <c r="R12" s="525"/>
      <c r="S12" s="525"/>
      <c r="T12" s="229"/>
      <c r="U12" s="229"/>
      <c r="V12" s="229"/>
      <c r="W12" s="229"/>
      <c r="X12" s="229"/>
      <c r="Y12" s="229"/>
      <c r="Z12" s="229"/>
      <c r="AA12" s="2"/>
      <c r="AB12" s="2"/>
      <c r="AC12" s="2"/>
      <c r="AD12" s="2"/>
      <c r="AE12" s="2"/>
      <c r="AF12" s="2"/>
      <c r="AG12" s="2"/>
      <c r="AH12" s="2"/>
      <c r="AI12" s="2"/>
    </row>
    <row r="13" spans="1:3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2"/>
      <c r="L13" s="2"/>
      <c r="M13" s="2"/>
      <c r="N13" s="2"/>
      <c r="O13" s="2"/>
      <c r="P13" s="2"/>
      <c r="Q13" s="2"/>
      <c r="R13" s="2"/>
      <c r="S13" s="2"/>
      <c r="T13" s="2"/>
      <c r="U13"/>
      <c r="V13"/>
      <c r="W13"/>
      <c r="X13"/>
      <c r="Y13"/>
      <c r="Z13"/>
      <c r="AA13" s="2"/>
      <c r="AB13" s="2"/>
      <c r="AC13" s="2"/>
      <c r="AD13" s="2"/>
      <c r="AE13" s="2"/>
      <c r="AF13" s="2"/>
      <c r="AG13" s="2"/>
      <c r="AH13" s="2"/>
      <c r="AI13" s="2"/>
    </row>
    <row r="14" spans="1:3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2"/>
      <c r="L14" s="2"/>
      <c r="M14" s="2"/>
      <c r="N14" s="2"/>
      <c r="O14" s="2"/>
      <c r="P14" s="2"/>
      <c r="Q14" s="2"/>
      <c r="R14" s="2"/>
      <c r="S14" s="2"/>
      <c r="T14" s="2"/>
      <c r="U14"/>
      <c r="V14"/>
      <c r="W14"/>
      <c r="X14"/>
      <c r="Y14"/>
      <c r="Z14"/>
      <c r="AA14" s="2"/>
      <c r="AB14" s="2"/>
      <c r="AC14" s="2"/>
      <c r="AD14" s="2"/>
      <c r="AE14" s="2"/>
      <c r="AF14" s="2"/>
      <c r="AG14" s="2"/>
      <c r="AH14" s="2"/>
      <c r="AI14" s="2"/>
    </row>
    <row r="15" spans="1:3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2"/>
      <c r="L15" s="2"/>
      <c r="M15" s="2"/>
      <c r="N15" s="2"/>
      <c r="O15" s="2"/>
      <c r="P15" s="2"/>
      <c r="Q15" s="2"/>
      <c r="R15" s="2"/>
      <c r="S15" s="2"/>
      <c r="T15" s="2"/>
      <c r="U15"/>
      <c r="V15"/>
      <c r="W15"/>
      <c r="X15"/>
      <c r="Y15"/>
      <c r="Z15"/>
      <c r="AA15" s="2"/>
      <c r="AB15" s="2"/>
      <c r="AC15" s="2"/>
      <c r="AD15" s="2"/>
      <c r="AE15" s="2"/>
      <c r="AF15" s="2"/>
      <c r="AG15" s="2"/>
      <c r="AH15" s="2"/>
      <c r="AI15" s="2"/>
    </row>
    <row r="16" spans="1:3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2"/>
      <c r="L16" s="2"/>
      <c r="M16" s="2"/>
      <c r="N16" s="2"/>
      <c r="O16" s="2"/>
      <c r="P16" s="2"/>
      <c r="Q16" s="2"/>
      <c r="R16" s="2"/>
      <c r="S16" s="2"/>
      <c r="T16" s="2"/>
      <c r="U16"/>
      <c r="V16"/>
      <c r="W16"/>
      <c r="X16"/>
      <c r="Y16"/>
      <c r="Z16"/>
      <c r="AA16" s="2"/>
      <c r="AB16" s="2"/>
      <c r="AC16" s="2"/>
      <c r="AD16" s="2"/>
      <c r="AE16" s="2"/>
      <c r="AF16" s="2"/>
      <c r="AG16" s="2"/>
      <c r="AH16" s="2"/>
      <c r="AI16" s="2"/>
    </row>
    <row r="17" spans="1:3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2"/>
      <c r="L17" s="2"/>
      <c r="M17" s="2"/>
      <c r="N17" s="2"/>
      <c r="O17" s="2"/>
      <c r="P17" s="2"/>
      <c r="Q17" s="2"/>
      <c r="R17" s="2"/>
      <c r="S17" s="2"/>
      <c r="T17" s="2"/>
      <c r="U17"/>
      <c r="V17"/>
      <c r="W17"/>
      <c r="X17"/>
      <c r="Y17"/>
      <c r="Z17"/>
      <c r="AA17" s="2"/>
      <c r="AB17" s="2"/>
      <c r="AC17" s="2"/>
      <c r="AD17" s="2"/>
      <c r="AE17" s="2"/>
      <c r="AF17" s="2"/>
      <c r="AG17" s="2"/>
      <c r="AH17" s="2"/>
      <c r="AI17" s="2"/>
    </row>
    <row r="18" spans="1:3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2"/>
      <c r="L18" s="2"/>
      <c r="M18" s="2"/>
      <c r="N18" s="2"/>
      <c r="O18" s="2"/>
      <c r="P18" s="2"/>
      <c r="Q18" s="2"/>
      <c r="R18" s="2"/>
      <c r="S18" s="2"/>
      <c r="T18" s="2"/>
      <c r="U18"/>
      <c r="V18"/>
      <c r="W18"/>
      <c r="X18"/>
      <c r="Y18"/>
      <c r="Z18"/>
      <c r="AA18" s="2"/>
      <c r="AB18" s="2"/>
      <c r="AC18" s="2"/>
      <c r="AD18" s="2"/>
      <c r="AE18" s="2"/>
      <c r="AF18" s="2"/>
      <c r="AG18" s="2"/>
      <c r="AH18" s="2"/>
      <c r="AI18" s="2"/>
    </row>
    <row r="19" spans="1:3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2"/>
      <c r="AA19" s="2"/>
      <c r="AB19" s="2"/>
      <c r="AC19" s="2"/>
      <c r="AD19" s="2"/>
      <c r="AE19" s="2"/>
      <c r="AF19" s="2"/>
      <c r="AG19" s="2"/>
      <c r="AH19" s="2"/>
      <c r="AI19" s="2"/>
    </row>
    <row r="20" spans="1:3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2"/>
      <c r="L20" s="2"/>
      <c r="M20" s="2"/>
      <c r="N20" s="2"/>
      <c r="O20" s="2"/>
      <c r="P20" s="2"/>
      <c r="Q20" s="2"/>
      <c r="R20" s="2"/>
      <c r="S20" s="83"/>
      <c r="T20" s="82"/>
      <c r="U20" s="82"/>
      <c r="V20" s="82"/>
      <c r="W20" s="82"/>
      <c r="X20" s="82"/>
      <c r="Y20" s="82"/>
      <c r="Z20" s="82"/>
      <c r="AA20" s="2"/>
      <c r="AB20" s="2"/>
      <c r="AC20" s="2"/>
      <c r="AD20" s="2"/>
      <c r="AE20" s="2"/>
      <c r="AF20" s="2"/>
      <c r="AG20" s="2"/>
      <c r="AH20" s="2"/>
      <c r="AI20" s="2"/>
    </row>
    <row r="21" spans="1:3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2"/>
      <c r="L21" s="2"/>
      <c r="M21" s="2"/>
      <c r="N21" s="2"/>
      <c r="O21" s="2"/>
      <c r="P21" s="2"/>
      <c r="Q21" s="2"/>
      <c r="R21" s="2"/>
      <c r="S21" s="83"/>
      <c r="T21" s="82"/>
      <c r="U21" s="82"/>
      <c r="V21" s="82"/>
      <c r="W21" s="82"/>
      <c r="X21" s="82"/>
      <c r="Y21" s="82"/>
      <c r="Z21" s="82"/>
      <c r="AA21" s="2"/>
      <c r="AB21" s="2"/>
      <c r="AC21" s="2"/>
      <c r="AD21" s="2"/>
      <c r="AE21" s="2"/>
      <c r="AF21" s="2"/>
      <c r="AG21" s="2"/>
      <c r="AH21" s="2"/>
      <c r="AI21" s="2"/>
    </row>
    <row r="22" spans="1:3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2"/>
      <c r="L22" s="2"/>
      <c r="M22" s="2"/>
      <c r="N22" s="2"/>
      <c r="O22" s="2"/>
      <c r="P22" s="2"/>
      <c r="Q22" s="2"/>
      <c r="R22" s="2"/>
      <c r="S22" s="83"/>
      <c r="T22" s="82"/>
      <c r="U22" s="82"/>
      <c r="V22" s="82"/>
      <c r="W22" s="82"/>
      <c r="X22" s="82"/>
      <c r="Y22" s="82"/>
      <c r="Z22" s="82"/>
      <c r="AA22" s="2"/>
      <c r="AB22" s="2"/>
      <c r="AC22" s="2"/>
      <c r="AD22" s="2"/>
      <c r="AE22" s="2"/>
      <c r="AF22" s="2"/>
      <c r="AG22" s="2"/>
      <c r="AH22" s="2"/>
      <c r="AI22" s="2"/>
    </row>
    <row r="23" spans="1:35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2"/>
      <c r="L23" s="2"/>
      <c r="M23" s="2"/>
      <c r="N23" s="2"/>
      <c r="O23" s="2"/>
      <c r="P23" s="2"/>
      <c r="Q23" s="2"/>
      <c r="R23" s="2"/>
      <c r="S23" s="83"/>
      <c r="T23" s="82"/>
      <c r="U23" s="82"/>
      <c r="V23" s="82"/>
      <c r="W23" s="82"/>
      <c r="X23" s="82"/>
      <c r="Y23" s="82"/>
      <c r="Z23" s="82"/>
      <c r="AA23" s="2"/>
      <c r="AB23" s="2"/>
      <c r="AC23" s="2"/>
      <c r="AD23" s="2"/>
      <c r="AE23" s="2"/>
      <c r="AF23" s="2"/>
      <c r="AG23" s="2"/>
      <c r="AH23" s="2"/>
      <c r="AI23" s="2"/>
    </row>
    <row r="24" spans="1:35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2"/>
      <c r="L24" s="2"/>
      <c r="M24" s="2"/>
      <c r="N24" s="2"/>
      <c r="O24" s="2"/>
      <c r="P24" s="2"/>
      <c r="Q24" s="2"/>
      <c r="R24" s="2"/>
      <c r="S24" s="83"/>
      <c r="T24" s="82"/>
      <c r="U24" s="82"/>
      <c r="V24" s="82"/>
      <c r="W24" s="82"/>
      <c r="X24" s="82"/>
      <c r="Y24" s="82"/>
      <c r="Z24" s="82"/>
      <c r="AA24" s="2"/>
      <c r="AB24" s="2"/>
      <c r="AC24" s="2"/>
      <c r="AD24" s="2"/>
      <c r="AE24" s="2"/>
      <c r="AF24" s="2"/>
      <c r="AG24" s="2"/>
      <c r="AH24" s="2"/>
      <c r="AI24" s="2"/>
    </row>
    <row r="25" spans="1:35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2"/>
      <c r="L25" s="2"/>
      <c r="M25" s="2"/>
      <c r="N25" s="2"/>
      <c r="O25" s="2"/>
      <c r="P25" s="2"/>
      <c r="Q25" s="2"/>
      <c r="R25" s="2"/>
      <c r="S25" s="83"/>
      <c r="T25" s="82"/>
      <c r="U25" s="82"/>
      <c r="V25" s="82"/>
      <c r="W25" s="82"/>
      <c r="X25" s="82"/>
      <c r="Y25" s="82"/>
      <c r="Z25" s="82"/>
      <c r="AA25" s="2"/>
      <c r="AB25" s="2"/>
      <c r="AC25" s="2"/>
      <c r="AD25" s="2"/>
      <c r="AE25" s="2"/>
      <c r="AF25" s="2"/>
      <c r="AG25" s="2"/>
      <c r="AH25" s="2"/>
      <c r="AI25" s="2"/>
    </row>
    <row r="26" spans="1:35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2"/>
      <c r="L26" s="2"/>
      <c r="M26" s="2"/>
      <c r="N26" s="2"/>
      <c r="O26" s="2"/>
      <c r="P26" s="2"/>
      <c r="Q26" s="2"/>
      <c r="R26" s="2"/>
      <c r="S26" s="83"/>
      <c r="T26" s="82"/>
      <c r="U26" s="82"/>
      <c r="V26" s="82"/>
      <c r="W26" s="82"/>
      <c r="X26" s="82"/>
      <c r="Y26" s="82"/>
      <c r="Z26" s="82"/>
      <c r="AA26" s="2"/>
      <c r="AB26" s="2"/>
      <c r="AC26" s="2"/>
      <c r="AD26" s="2"/>
      <c r="AE26" s="2"/>
      <c r="AF26" s="2"/>
      <c r="AG26" s="2"/>
      <c r="AH26" s="2"/>
      <c r="AI26" s="2"/>
    </row>
    <row r="27" spans="1:35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2"/>
      <c r="L27" s="2"/>
      <c r="M27" s="2"/>
      <c r="N27" s="2"/>
      <c r="O27" s="2"/>
      <c r="P27" s="2"/>
      <c r="Q27" s="2"/>
      <c r="R27" s="2"/>
      <c r="S27" s="83"/>
      <c r="T27" s="82"/>
      <c r="U27" s="82"/>
      <c r="V27" s="82"/>
      <c r="W27" s="82"/>
      <c r="X27" s="82"/>
      <c r="Y27" s="82"/>
      <c r="Z27" s="82"/>
      <c r="AA27" s="2"/>
      <c r="AB27" s="2"/>
      <c r="AC27" s="2"/>
      <c r="AD27" s="2"/>
      <c r="AE27" s="2"/>
      <c r="AF27" s="2"/>
      <c r="AG27" s="2"/>
      <c r="AH27" s="2"/>
      <c r="AI27" s="2"/>
    </row>
    <row r="28" spans="1:35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L28" s="2"/>
      <c r="M28" s="2"/>
      <c r="N28" s="2"/>
      <c r="O28" s="2"/>
      <c r="P28" s="2"/>
      <c r="Q28" s="2"/>
      <c r="R28" s="2"/>
      <c r="S28" s="83"/>
      <c r="T28" s="82"/>
      <c r="U28" s="82"/>
      <c r="V28" s="82"/>
      <c r="W28" s="82"/>
      <c r="X28" s="82"/>
      <c r="Y28" s="82"/>
      <c r="Z28" s="82"/>
      <c r="AA28" s="2"/>
      <c r="AB28" s="2"/>
      <c r="AC28" s="2"/>
      <c r="AD28" s="2"/>
      <c r="AE28" s="2"/>
      <c r="AF28" s="2"/>
      <c r="AG28" s="2"/>
      <c r="AH28" s="2"/>
      <c r="AI28" s="2"/>
    </row>
    <row r="29" spans="1:35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L29" s="2"/>
      <c r="M29" s="2"/>
      <c r="N29" s="2"/>
      <c r="O29" s="2"/>
      <c r="P29" s="2"/>
      <c r="Q29" s="2"/>
      <c r="R29" s="2"/>
      <c r="S29" s="83"/>
      <c r="T29" s="82"/>
      <c r="U29" s="82"/>
      <c r="V29" s="82"/>
      <c r="W29" s="82"/>
      <c r="X29" s="82"/>
      <c r="Y29" s="82"/>
      <c r="Z29" s="82"/>
      <c r="AA29" s="2"/>
      <c r="AB29" s="2"/>
      <c r="AC29" s="2"/>
      <c r="AD29" s="2"/>
      <c r="AE29" s="2"/>
      <c r="AF29" s="2"/>
      <c r="AG29" s="2"/>
      <c r="AH29" s="2"/>
      <c r="AI29" s="2"/>
    </row>
    <row r="30" spans="1:35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L30" s="2"/>
      <c r="M30" s="2"/>
      <c r="N30" s="2"/>
      <c r="O30" s="2"/>
      <c r="P30" s="2"/>
      <c r="Q30" s="2"/>
      <c r="R30" s="2"/>
      <c r="S30" s="83"/>
      <c r="T30" s="82"/>
      <c r="U30" s="82"/>
      <c r="V30" s="82"/>
      <c r="W30" s="82"/>
      <c r="X30" s="82"/>
      <c r="Y30" s="82"/>
      <c r="Z30" s="82"/>
      <c r="AA30" s="2"/>
      <c r="AB30" s="2"/>
      <c r="AC30" s="2"/>
      <c r="AD30" s="2"/>
      <c r="AE30" s="2"/>
      <c r="AF30" s="2"/>
      <c r="AG30" s="2"/>
      <c r="AH30" s="2"/>
      <c r="AI30" s="2"/>
    </row>
    <row r="31" spans="1:35" ht="15" customHeight="1" x14ac:dyDescent="0.25">
      <c r="L31" s="2"/>
      <c r="M31" s="2"/>
      <c r="N31" s="2"/>
      <c r="O31" s="2"/>
      <c r="P31" s="2"/>
      <c r="Q31" s="2"/>
      <c r="R31" s="2"/>
      <c r="S31" s="83"/>
      <c r="T31" s="82"/>
      <c r="U31" s="82"/>
      <c r="V31" s="82"/>
      <c r="W31" s="82"/>
      <c r="X31" s="82"/>
      <c r="Y31" s="82"/>
      <c r="Z31" s="82"/>
    </row>
    <row r="32" spans="1:35" ht="15" customHeight="1" x14ac:dyDescent="0.25">
      <c r="L32" s="2"/>
      <c r="M32" s="2"/>
      <c r="N32" s="2"/>
      <c r="O32" s="2"/>
      <c r="P32" s="2"/>
      <c r="Q32" s="2"/>
      <c r="R32" s="2"/>
      <c r="S32" s="83"/>
      <c r="T32" s="82"/>
      <c r="U32" s="82"/>
      <c r="V32" s="82"/>
      <c r="W32" s="82"/>
      <c r="X32" s="82"/>
      <c r="Y32" s="82"/>
      <c r="Z32" s="82"/>
    </row>
    <row r="33" spans="12:26" ht="15" customHeight="1" x14ac:dyDescent="0.25">
      <c r="L33" s="2"/>
      <c r="M33" s="2"/>
      <c r="N33" s="2"/>
      <c r="O33" s="2"/>
      <c r="P33" s="2"/>
      <c r="Q33" s="2"/>
      <c r="R33" s="2"/>
      <c r="S33" s="83"/>
      <c r="T33" s="82"/>
      <c r="U33" s="82"/>
      <c r="V33" s="82"/>
      <c r="W33" s="82"/>
      <c r="X33" s="82"/>
      <c r="Y33" s="82"/>
      <c r="Z33" s="82"/>
    </row>
    <row r="34" spans="12:26" ht="15" customHeight="1" x14ac:dyDescent="0.25">
      <c r="L34" s="2"/>
      <c r="M34" s="2"/>
      <c r="N34" s="2"/>
      <c r="O34" s="2"/>
      <c r="P34" s="2"/>
      <c r="Q34" s="2"/>
      <c r="R34" s="2"/>
      <c r="S34" s="83"/>
      <c r="T34" s="82"/>
      <c r="U34" s="82"/>
      <c r="V34" s="82"/>
      <c r="W34" s="82"/>
      <c r="X34" s="82"/>
      <c r="Y34" s="82"/>
      <c r="Z34" s="82"/>
    </row>
    <row r="35" spans="12:26" ht="15" customHeight="1" x14ac:dyDescent="0.25">
      <c r="L35" s="2"/>
      <c r="M35" s="2"/>
      <c r="N35" s="2"/>
      <c r="O35" s="2"/>
      <c r="P35" s="2"/>
      <c r="Q35" s="2"/>
      <c r="R35" s="2"/>
      <c r="S35" s="83"/>
      <c r="T35" s="82"/>
      <c r="U35" s="82"/>
    </row>
  </sheetData>
  <sheetProtection algorithmName="SHA-512" hashValue="mO+q22vyR4Hk7MshVsSRNlHgE+l2FG6MYh90qNdohWx6HzRkp2yQQSKLPq6c9x/cVeiHA8RsPXDJ71HTPf+CWw==" saltValue="vDnF7ZCgzQBrvk2Yj0ANXA==" spinCount="100000" sheet="1" objects="1" scenarios="1" selectLockedCells="1"/>
  <mergeCells count="8">
    <mergeCell ref="L12:S12"/>
    <mergeCell ref="L2:Z4"/>
    <mergeCell ref="L8:L10"/>
    <mergeCell ref="M8:P10"/>
    <mergeCell ref="Q8:S10"/>
    <mergeCell ref="T8:V8"/>
    <mergeCell ref="W8:X8"/>
    <mergeCell ref="Y8:Z8"/>
  </mergeCells>
  <pageMargins left="0.511811024" right="0.511811024" top="0.78740157499999996" bottom="0.78740157499999996" header="0.31496062000000002" footer="0.31496062000000002"/>
  <pageSetup paperSize="9" orientation="portrait" verticalDpi="599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7">
    <tabColor theme="9" tint="0.39997558519241921"/>
  </sheetPr>
  <dimension ref="A1:AI32"/>
  <sheetViews>
    <sheetView showGridLines="0" topLeftCell="A16" zoomScaleNormal="100" workbookViewId="0">
      <selection activeCell="L2" sqref="L2:O4"/>
    </sheetView>
  </sheetViews>
  <sheetFormatPr defaultColWidth="3.7109375" defaultRowHeight="15" customHeight="1" x14ac:dyDescent="0.25"/>
  <cols>
    <col min="1" max="1" width="1.7109375" style="3" customWidth="1"/>
    <col min="2" max="9" width="3.85546875" style="3" customWidth="1"/>
    <col min="10" max="10" width="1.7109375" style="3" customWidth="1"/>
    <col min="11" max="11" width="1.85546875" customWidth="1"/>
    <col min="12" max="12" width="9.140625" customWidth="1"/>
    <col min="13" max="13" width="28" bestFit="1" customWidth="1"/>
    <col min="14" max="14" width="1.85546875" customWidth="1"/>
    <col min="15" max="15" width="50.28515625" customWidth="1"/>
    <col min="16" max="16" width="9.140625" customWidth="1"/>
    <col min="17" max="35" width="3.7109375" customWidth="1"/>
  </cols>
  <sheetData>
    <row r="1" spans="1:35" ht="9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498" t="s">
        <v>1420</v>
      </c>
      <c r="M2" s="498"/>
      <c r="N2" s="498"/>
      <c r="O2" s="498"/>
      <c r="P2" s="4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498"/>
      <c r="M3" s="498"/>
      <c r="N3" s="498"/>
      <c r="O3" s="498"/>
      <c r="P3" s="4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</row>
    <row r="4" spans="1:3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498"/>
      <c r="M4" s="498"/>
      <c r="N4" s="498"/>
      <c r="O4" s="498"/>
      <c r="P4" s="4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</row>
    <row r="5" spans="1:3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4"/>
      <c r="M5" s="4"/>
      <c r="N5" s="4"/>
      <c r="O5" s="4"/>
      <c r="P5" s="4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</row>
    <row r="6" spans="1:3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2"/>
      <c r="L6" s="4"/>
      <c r="M6" s="5" t="s">
        <v>0</v>
      </c>
      <c r="N6" s="4"/>
      <c r="O6" s="396"/>
      <c r="P6" s="4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</row>
    <row r="7" spans="1:3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2"/>
      <c r="L7" s="4"/>
      <c r="M7" s="6"/>
      <c r="N7" s="4"/>
      <c r="O7" s="4"/>
      <c r="P7" s="4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</row>
    <row r="8" spans="1:3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2"/>
      <c r="L8" s="4"/>
      <c r="M8" s="5" t="s">
        <v>1153</v>
      </c>
      <c r="N8" s="4"/>
      <c r="O8" s="396"/>
      <c r="P8" s="4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</row>
    <row r="9" spans="1:3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2"/>
      <c r="L9" s="4"/>
      <c r="M9" s="6"/>
      <c r="N9" s="4"/>
      <c r="P9" s="4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</row>
    <row r="10" spans="1:35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2"/>
      <c r="L10" s="4"/>
      <c r="M10" s="5" t="s">
        <v>1162</v>
      </c>
      <c r="N10" s="4"/>
      <c r="O10" s="396"/>
      <c r="P10" s="4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</row>
    <row r="11" spans="1:3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2"/>
      <c r="L11" s="4"/>
      <c r="M11" s="6"/>
      <c r="N11" s="4"/>
      <c r="O11" s="4"/>
      <c r="P11" s="4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</row>
    <row r="12" spans="1:3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2"/>
      <c r="L12" s="4"/>
      <c r="M12" s="5" t="s">
        <v>5</v>
      </c>
      <c r="N12" s="4"/>
      <c r="O12" s="396"/>
      <c r="P12" s="4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</row>
    <row r="13" spans="1:3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2"/>
      <c r="L13" s="4"/>
      <c r="M13" s="6"/>
      <c r="N13" s="4"/>
      <c r="O13" s="4"/>
      <c r="P13" s="4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</row>
    <row r="14" spans="1:3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2"/>
      <c r="L14" s="4"/>
      <c r="M14" s="222" t="s">
        <v>1154</v>
      </c>
      <c r="N14" s="4"/>
      <c r="O14" s="396"/>
      <c r="P14" s="4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</row>
    <row r="15" spans="1:3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2"/>
      <c r="L15" s="4"/>
      <c r="M15" s="6"/>
      <c r="N15" s="4"/>
      <c r="O15" s="4"/>
      <c r="P15" s="4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</row>
    <row r="16" spans="1:3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2"/>
      <c r="L16" s="4"/>
      <c r="M16" s="5" t="s">
        <v>1656</v>
      </c>
      <c r="N16" s="4"/>
      <c r="O16" s="397"/>
      <c r="P16" s="4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</row>
    <row r="17" spans="1:3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2"/>
      <c r="L17" s="4"/>
      <c r="M17" s="4"/>
      <c r="N17" s="4"/>
      <c r="O17" s="4"/>
      <c r="P17" s="4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</row>
    <row r="18" spans="1:3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2"/>
      <c r="L18" s="2"/>
      <c r="M18" s="5" t="s">
        <v>1155</v>
      </c>
      <c r="N18" s="2"/>
      <c r="O18" s="397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</row>
    <row r="19" spans="1:3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</row>
    <row r="20" spans="1:3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2"/>
      <c r="L20" s="2"/>
      <c r="M20" s="5" t="s">
        <v>1163</v>
      </c>
      <c r="N20" s="2"/>
      <c r="O20" s="397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</row>
    <row r="21" spans="1:3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2"/>
      <c r="L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</row>
    <row r="22" spans="1:3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2"/>
      <c r="L22" s="2"/>
      <c r="M22" s="218" t="s">
        <v>5</v>
      </c>
      <c r="N22" s="2"/>
      <c r="O22" s="397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</row>
    <row r="23" spans="1:35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2"/>
      <c r="L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</row>
    <row r="24" spans="1:35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2"/>
      <c r="L24" s="2"/>
      <c r="M24" s="222" t="s">
        <v>1156</v>
      </c>
      <c r="N24" s="2"/>
      <c r="O24" s="397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</row>
    <row r="25" spans="1:35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2"/>
      <c r="L25" s="2"/>
      <c r="M25" s="2"/>
      <c r="N25" s="2"/>
      <c r="O25" s="220" t="s">
        <v>1157</v>
      </c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</row>
    <row r="26" spans="1:35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2"/>
      <c r="L26" s="2"/>
      <c r="M26" s="2"/>
      <c r="N26" s="2"/>
      <c r="O26" s="397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</row>
    <row r="27" spans="1:35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</row>
    <row r="28" spans="1:35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2"/>
      <c r="L28" s="2"/>
      <c r="M28" s="222" t="s">
        <v>1158</v>
      </c>
      <c r="N28" s="2"/>
      <c r="O28" s="397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</row>
    <row r="29" spans="1:35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</row>
    <row r="30" spans="1:35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M30" s="222" t="s">
        <v>1660</v>
      </c>
      <c r="N30" s="2"/>
      <c r="O30" s="397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</row>
    <row r="32" spans="1:35" ht="15" customHeight="1" x14ac:dyDescent="0.25">
      <c r="M32" s="222" t="s">
        <v>1661</v>
      </c>
      <c r="N32" s="2"/>
      <c r="O32" s="415"/>
    </row>
  </sheetData>
  <sheetProtection algorithmName="SHA-512" hashValue="pUy07yNDy/yqtbHHBLwguRyB+C8lDWLmyvy9DLgmX0rHtqJ2h2WoCoOWNwNIlfVlVvvUE8vnm6Zumr+XmZkYcQ==" saltValue="JyRn7oaDBJDtUEM1hi+k9w==" spinCount="100000" sheet="1" objects="1" scenarios="1" selectLockedCells="1"/>
  <mergeCells count="1">
    <mergeCell ref="L2:O4"/>
  </mergeCells>
  <dataValidations count="1">
    <dataValidation type="textLength" showInputMessage="1" showErrorMessage="1" errorTitle="Atenção!" error="Digite no máximo 150 caracteres." promptTitle="Atenção!" prompt="Digite no máximo 150 caracteres." sqref="O8">
      <formula1>1</formula1>
      <formula2>150</formula2>
    </dataValidation>
  </dataValidations>
  <pageMargins left="0.511811024" right="0.511811024" top="0.78740157499999996" bottom="0.78740157499999996" header="0.31496062000000002" footer="0.31496062000000002"/>
  <pageSetup paperSize="9" orientation="portrait" verticalDpi="599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8">
    <tabColor theme="9" tint="0.39997558519241921"/>
  </sheetPr>
  <dimension ref="A1:AC30"/>
  <sheetViews>
    <sheetView showGridLines="0" topLeftCell="F1" zoomScaleNormal="100" workbookViewId="0">
      <selection activeCell="L5" sqref="L5"/>
    </sheetView>
  </sheetViews>
  <sheetFormatPr defaultColWidth="3.7109375" defaultRowHeight="15" customHeight="1" x14ac:dyDescent="0.25"/>
  <cols>
    <col min="1" max="1" width="1.7109375" style="3" customWidth="1"/>
    <col min="2" max="9" width="3.85546875" style="3" customWidth="1"/>
    <col min="10" max="10" width="1.7109375" style="3" customWidth="1"/>
    <col min="11" max="11" width="1.85546875" customWidth="1"/>
    <col min="12" max="12" width="10.28515625" customWidth="1"/>
    <col min="13" max="13" width="35.7109375" customWidth="1"/>
    <col min="14" max="16" width="9" hidden="1" customWidth="1"/>
    <col min="17" max="17" width="25.7109375" customWidth="1"/>
    <col min="18" max="18" width="9" hidden="1" customWidth="1"/>
    <col min="19" max="19" width="9" style="85" hidden="1" customWidth="1"/>
    <col min="20" max="21" width="13.28515625" style="80" customWidth="1"/>
    <col min="22" max="22" width="23.28515625" style="80" customWidth="1"/>
    <col min="23" max="25" width="13.28515625" style="80" customWidth="1"/>
    <col min="26" max="26" width="1.85546875" customWidth="1"/>
    <col min="27" max="27" width="13.85546875" customWidth="1"/>
    <col min="28" max="29" width="13.85546875" style="293" customWidth="1"/>
  </cols>
  <sheetData>
    <row r="1" spans="1:29" ht="9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2"/>
      <c r="O1" s="2"/>
      <c r="P1" s="2"/>
      <c r="Q1" s="2"/>
      <c r="R1" s="2"/>
      <c r="S1" s="83"/>
      <c r="T1" s="82"/>
      <c r="U1" s="82"/>
      <c r="V1" s="82"/>
      <c r="W1" s="82"/>
      <c r="X1" s="82"/>
      <c r="Y1" s="82"/>
      <c r="Z1" s="2"/>
      <c r="AA1" s="2"/>
      <c r="AB1" s="297"/>
      <c r="AC1" s="297"/>
    </row>
    <row r="2" spans="1:29" ht="1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498" t="s">
        <v>1139</v>
      </c>
      <c r="M2" s="498"/>
      <c r="N2" s="498"/>
      <c r="O2" s="498"/>
      <c r="P2" s="498"/>
      <c r="Q2" s="498"/>
      <c r="R2" s="498"/>
      <c r="S2" s="498"/>
      <c r="T2" s="498"/>
      <c r="U2" s="498"/>
      <c r="V2" s="498"/>
      <c r="W2" s="498"/>
      <c r="X2" s="498"/>
      <c r="Y2" s="498"/>
      <c r="Z2" s="223"/>
      <c r="AA2" s="223"/>
      <c r="AB2" s="298"/>
      <c r="AC2" s="298"/>
    </row>
    <row r="3" spans="1:29" ht="1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498"/>
      <c r="M3" s="498"/>
      <c r="N3" s="498"/>
      <c r="O3" s="498"/>
      <c r="P3" s="498"/>
      <c r="Q3" s="498"/>
      <c r="R3" s="498"/>
      <c r="S3" s="498"/>
      <c r="T3" s="498"/>
      <c r="U3" s="498"/>
      <c r="V3" s="498"/>
      <c r="W3" s="498"/>
      <c r="X3" s="498"/>
      <c r="Y3" s="498"/>
      <c r="Z3" s="223"/>
      <c r="AA3" s="223"/>
      <c r="AB3" s="298"/>
      <c r="AC3" s="298"/>
    </row>
    <row r="4" spans="1:29" ht="1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498"/>
      <c r="M4" s="498"/>
      <c r="N4" s="498"/>
      <c r="O4" s="498"/>
      <c r="P4" s="498"/>
      <c r="Q4" s="498"/>
      <c r="R4" s="498"/>
      <c r="S4" s="498"/>
      <c r="T4" s="498"/>
      <c r="U4" s="498"/>
      <c r="V4" s="498"/>
      <c r="W4" s="498"/>
      <c r="X4" s="498"/>
      <c r="Y4" s="498"/>
      <c r="Z4" s="223"/>
      <c r="AA4" s="223"/>
      <c r="AB4" s="298"/>
      <c r="AC4" s="298"/>
    </row>
    <row r="5" spans="1:2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2"/>
      <c r="M5" s="2"/>
      <c r="N5" s="2"/>
      <c r="O5" s="2"/>
      <c r="P5" s="2"/>
      <c r="Q5" s="2"/>
      <c r="R5" s="2"/>
      <c r="S5" s="83"/>
      <c r="T5" s="82"/>
      <c r="U5" s="82"/>
      <c r="V5" s="82"/>
      <c r="W5" s="82"/>
      <c r="X5" s="82"/>
      <c r="Y5" s="82"/>
      <c r="Z5" s="2"/>
      <c r="AA5" s="2"/>
      <c r="AB5" s="297"/>
      <c r="AC5" s="297"/>
    </row>
    <row r="6" spans="1:2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2"/>
      <c r="L6" s="2"/>
      <c r="M6" s="2"/>
      <c r="N6" s="2"/>
      <c r="O6" s="2"/>
      <c r="P6" s="2"/>
      <c r="Q6" s="2"/>
      <c r="R6" s="2"/>
      <c r="S6" s="83"/>
      <c r="T6" s="82"/>
      <c r="U6" s="82"/>
      <c r="V6" s="82"/>
      <c r="W6" s="82"/>
      <c r="X6" s="82"/>
      <c r="Y6" s="82"/>
      <c r="Z6" s="2"/>
      <c r="AA6" s="2"/>
      <c r="AB6" s="297"/>
      <c r="AC6" s="297"/>
    </row>
    <row r="7" spans="1:2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2"/>
      <c r="L7" s="2"/>
      <c r="M7" s="2"/>
      <c r="N7" s="2"/>
      <c r="O7" s="2"/>
      <c r="P7" s="2"/>
      <c r="Q7" s="2"/>
      <c r="R7" s="2"/>
      <c r="S7" s="83"/>
      <c r="T7" s="82"/>
      <c r="U7" s="82"/>
      <c r="V7" s="82"/>
      <c r="W7" s="82"/>
      <c r="X7" s="82"/>
      <c r="Y7" s="82"/>
      <c r="Z7" s="2"/>
      <c r="AA7" s="2"/>
      <c r="AB7" s="297"/>
      <c r="AC7" s="297"/>
    </row>
    <row r="8" spans="1:2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2"/>
    </row>
    <row r="9" spans="1:2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2"/>
    </row>
    <row r="10" spans="1:2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2"/>
    </row>
    <row r="11" spans="1:2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2"/>
    </row>
    <row r="12" spans="1:2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2"/>
    </row>
    <row r="13" spans="1:2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2"/>
    </row>
    <row r="14" spans="1:2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2"/>
    </row>
    <row r="15" spans="1:2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2"/>
    </row>
    <row r="16" spans="1:2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2"/>
    </row>
    <row r="17" spans="1:1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2"/>
    </row>
    <row r="18" spans="1:1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2"/>
    </row>
    <row r="19" spans="1:1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2"/>
    </row>
    <row r="20" spans="1:1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2"/>
    </row>
    <row r="21" spans="1:1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2"/>
    </row>
    <row r="22" spans="1:1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2"/>
    </row>
    <row r="23" spans="1:1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2"/>
    </row>
    <row r="24" spans="1:1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2"/>
    </row>
    <row r="25" spans="1:1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2"/>
    </row>
    <row r="26" spans="1:11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2"/>
    </row>
    <row r="27" spans="1:1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2"/>
    </row>
    <row r="28" spans="1:1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</row>
    <row r="29" spans="1:1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</row>
    <row r="30" spans="1:1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</row>
  </sheetData>
  <sheetProtection algorithmName="SHA-512" hashValue="lJDiZBemBGqYLnkWj3LEmUE64Sdf4Kjs5GEUgaurCKRrf16BZAq8oZQUbwbANYK3wAVg0vJKXAfOVHj5x0sUCA==" saltValue="CJPF4knLC+BVkAX11cwGrQ==" spinCount="100000" sheet="1" objects="1" scenarios="1" selectLockedCells="1"/>
  <mergeCells count="1">
    <mergeCell ref="L2:Y4"/>
  </mergeCells>
  <pageMargins left="0.511811024" right="0.511811024" top="0.78740157499999996" bottom="0.78740157499999996" header="0.31496062000000002" footer="0.31496062000000002"/>
  <pageSetup paperSize="9" orientation="portrait" verticalDpi="599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9">
    <tabColor theme="9" tint="0.39997558519241921"/>
  </sheetPr>
  <dimension ref="A1:V899"/>
  <sheetViews>
    <sheetView showGridLines="0" zoomScaleNormal="100" workbookViewId="0">
      <selection activeCell="N14" sqref="N14"/>
    </sheetView>
  </sheetViews>
  <sheetFormatPr defaultColWidth="3.7109375" defaultRowHeight="15" customHeight="1" x14ac:dyDescent="0.25"/>
  <cols>
    <col min="1" max="1" width="1.7109375" style="3" customWidth="1"/>
    <col min="2" max="9" width="3.85546875" style="3" customWidth="1"/>
    <col min="10" max="10" width="1.7109375" style="3" customWidth="1"/>
    <col min="11" max="11" width="1.85546875" customWidth="1"/>
    <col min="12" max="12" width="10.28515625" style="264" customWidth="1"/>
    <col min="13" max="13" width="60.7109375" customWidth="1"/>
    <col min="14" max="14" width="10.28515625" style="266" customWidth="1"/>
    <col min="15" max="18" width="13.28515625" style="266" customWidth="1"/>
    <col min="19" max="21" width="13.28515625" style="264" customWidth="1"/>
    <col min="22" max="22" width="1.85546875" customWidth="1"/>
  </cols>
  <sheetData>
    <row r="1" spans="1:22" ht="9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62"/>
      <c r="M1" s="2"/>
      <c r="N1" s="265"/>
      <c r="O1" s="265"/>
      <c r="P1" s="265"/>
      <c r="Q1" s="265"/>
      <c r="R1" s="265"/>
      <c r="S1" s="262"/>
      <c r="T1" s="262"/>
      <c r="U1" s="262"/>
      <c r="V1" s="2"/>
    </row>
    <row r="2" spans="1:22" ht="1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498" t="s">
        <v>1169</v>
      </c>
      <c r="M2" s="498"/>
      <c r="N2" s="498"/>
      <c r="O2" s="498"/>
      <c r="P2" s="498"/>
      <c r="Q2" s="498"/>
      <c r="R2" s="498"/>
      <c r="S2" s="498"/>
      <c r="T2" s="498"/>
      <c r="U2" s="498"/>
      <c r="V2" s="2"/>
    </row>
    <row r="3" spans="1:22" ht="1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498"/>
      <c r="M3" s="498"/>
      <c r="N3" s="498"/>
      <c r="O3" s="498"/>
      <c r="P3" s="498"/>
      <c r="Q3" s="498"/>
      <c r="R3" s="498"/>
      <c r="S3" s="498"/>
      <c r="T3" s="498"/>
      <c r="U3" s="498"/>
      <c r="V3" s="2"/>
    </row>
    <row r="4" spans="1:22" ht="1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498"/>
      <c r="M4" s="498"/>
      <c r="N4" s="498"/>
      <c r="O4" s="498"/>
      <c r="P4" s="498"/>
      <c r="Q4" s="498"/>
      <c r="R4" s="498"/>
      <c r="S4" s="498"/>
      <c r="T4" s="498"/>
      <c r="U4" s="498"/>
      <c r="V4" s="2"/>
    </row>
    <row r="5" spans="1:22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262"/>
      <c r="M5" s="2"/>
      <c r="N5" s="265"/>
      <c r="O5" s="265"/>
      <c r="P5" s="265"/>
      <c r="Q5" s="265"/>
      <c r="R5" s="265"/>
      <c r="S5" s="262"/>
      <c r="T5" s="262"/>
      <c r="U5" s="262"/>
      <c r="V5" s="2"/>
    </row>
    <row r="6" spans="1:22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2"/>
      <c r="L6" s="262"/>
      <c r="M6" s="2"/>
      <c r="N6" s="265"/>
      <c r="O6" s="264"/>
      <c r="P6" s="264"/>
      <c r="Q6" s="264"/>
      <c r="R6" s="264"/>
    </row>
    <row r="7" spans="1:22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2"/>
      <c r="L7" s="262"/>
      <c r="M7" s="2"/>
      <c r="N7" s="265"/>
      <c r="O7" s="264"/>
      <c r="P7" s="264"/>
      <c r="Q7" s="264"/>
      <c r="R7" s="264"/>
    </row>
    <row r="8" spans="1:22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2"/>
      <c r="L8" s="263" t="s">
        <v>999</v>
      </c>
      <c r="M8" s="54"/>
      <c r="N8" s="267"/>
      <c r="O8" s="263"/>
      <c r="P8" s="267"/>
      <c r="Q8" s="263"/>
      <c r="R8" s="269"/>
      <c r="S8" s="269"/>
      <c r="T8" s="269"/>
      <c r="U8" s="269"/>
      <c r="V8" s="2"/>
    </row>
    <row r="9" spans="1:22" ht="69.9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2"/>
      <c r="L9" s="226" t="s">
        <v>7</v>
      </c>
      <c r="M9" s="227" t="s">
        <v>954</v>
      </c>
      <c r="N9" s="268" t="s">
        <v>977</v>
      </c>
      <c r="O9" s="228" t="s">
        <v>1170</v>
      </c>
      <c r="P9" s="228" t="s">
        <v>1171</v>
      </c>
      <c r="Q9" s="228" t="s">
        <v>1172</v>
      </c>
      <c r="R9" s="228" t="s">
        <v>1173</v>
      </c>
      <c r="S9" s="228" t="s">
        <v>1174</v>
      </c>
      <c r="T9" s="228" t="s">
        <v>1175</v>
      </c>
      <c r="U9" s="228" t="s">
        <v>1176</v>
      </c>
      <c r="V9" s="2"/>
    </row>
    <row r="10" spans="1:22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2"/>
      <c r="O10" s="264"/>
      <c r="Q10" s="270"/>
      <c r="R10" s="270"/>
      <c r="S10" s="270"/>
      <c r="T10" s="270"/>
      <c r="V10" s="2"/>
    </row>
    <row r="11" spans="1:22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2"/>
      <c r="O11" s="264"/>
      <c r="Q11" s="264"/>
      <c r="R11" s="264"/>
    </row>
    <row r="12" spans="1:22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2"/>
      <c r="L12" s="526" t="s">
        <v>980</v>
      </c>
      <c r="M12" s="526"/>
      <c r="N12" s="526"/>
      <c r="O12" s="526"/>
      <c r="P12" s="526"/>
      <c r="Q12" s="526"/>
      <c r="R12" s="526"/>
      <c r="S12" s="278"/>
      <c r="T12" s="278"/>
      <c r="U12" s="278"/>
    </row>
    <row r="13" spans="1:22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2"/>
      <c r="L13" s="262"/>
      <c r="M13" s="2"/>
      <c r="N13" s="265"/>
      <c r="O13" s="264"/>
      <c r="P13" s="264"/>
      <c r="Q13" s="264"/>
      <c r="R13" s="264"/>
    </row>
    <row r="14" spans="1:22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2"/>
      <c r="L14" s="390"/>
      <c r="M14" s="59"/>
      <c r="N14" s="391"/>
      <c r="O14" s="25"/>
      <c r="P14" s="25"/>
      <c r="Q14" s="25"/>
      <c r="R14" s="25"/>
      <c r="S14" s="25"/>
    </row>
    <row r="15" spans="1:22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2"/>
      <c r="L15" s="262"/>
      <c r="M15" s="2"/>
      <c r="N15" s="265"/>
      <c r="O15" s="264"/>
      <c r="P15" s="264"/>
      <c r="Q15" s="264"/>
      <c r="R15" s="264"/>
    </row>
    <row r="16" spans="1:22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2"/>
      <c r="L16" s="262"/>
      <c r="M16" s="2"/>
      <c r="N16" s="265"/>
      <c r="O16" s="264"/>
      <c r="P16" s="264"/>
      <c r="Q16" s="264"/>
      <c r="R16" s="264"/>
    </row>
    <row r="17" spans="1:2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2"/>
      <c r="L17" s="262"/>
      <c r="M17" s="2"/>
      <c r="N17" s="265"/>
      <c r="O17" s="264"/>
      <c r="P17" s="264"/>
      <c r="Q17" s="264"/>
      <c r="R17" s="264"/>
    </row>
    <row r="18" spans="1:2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2"/>
      <c r="L18" s="262"/>
      <c r="M18" s="2"/>
      <c r="N18" s="265"/>
      <c r="O18" s="264"/>
      <c r="P18" s="264"/>
      <c r="Q18" s="264"/>
      <c r="R18" s="264"/>
    </row>
    <row r="19" spans="1:2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2"/>
      <c r="L19" s="262"/>
      <c r="M19" s="2"/>
      <c r="N19" s="265"/>
      <c r="O19" s="264"/>
      <c r="P19" s="264"/>
      <c r="Q19" s="264"/>
      <c r="R19" s="264"/>
    </row>
    <row r="20" spans="1:2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2"/>
      <c r="L20" s="262"/>
      <c r="M20" s="2"/>
      <c r="N20" s="265"/>
      <c r="O20" s="264"/>
      <c r="P20" s="264"/>
      <c r="Q20" s="264"/>
      <c r="R20" s="264"/>
    </row>
    <row r="21" spans="1:2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2"/>
      <c r="L21" s="262"/>
      <c r="M21" s="2"/>
      <c r="N21" s="265"/>
      <c r="S21" s="262"/>
    </row>
    <row r="22" spans="1:2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2"/>
      <c r="S22" s="262"/>
    </row>
    <row r="23" spans="1:2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2"/>
      <c r="S23" s="262"/>
      <c r="T23" s="262"/>
      <c r="U23" s="262"/>
    </row>
    <row r="24" spans="1:2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2"/>
      <c r="S24" s="262"/>
      <c r="T24" s="262"/>
      <c r="U24" s="262"/>
    </row>
    <row r="25" spans="1:2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2"/>
      <c r="S25" s="262"/>
      <c r="T25" s="262"/>
      <c r="U25" s="262"/>
    </row>
    <row r="26" spans="1:2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2"/>
      <c r="S26" s="262"/>
      <c r="T26" s="262"/>
      <c r="U26" s="262"/>
    </row>
    <row r="27" spans="1:2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2"/>
      <c r="S27" s="262"/>
      <c r="T27" s="262"/>
      <c r="U27" s="262"/>
    </row>
    <row r="28" spans="1:2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2"/>
      <c r="S28" s="262"/>
      <c r="T28" s="262"/>
      <c r="U28" s="262"/>
    </row>
    <row r="29" spans="1:2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2"/>
      <c r="T29" s="262"/>
      <c r="U29" s="262"/>
    </row>
    <row r="30" spans="1:2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2"/>
      <c r="T30" s="262"/>
      <c r="U30" s="262"/>
    </row>
    <row r="31" spans="1:21" x14ac:dyDescent="0.25">
      <c r="K31" s="2"/>
    </row>
    <row r="32" spans="1:21" x14ac:dyDescent="0.25">
      <c r="K32" s="2"/>
    </row>
    <row r="33" spans="11:11" x14ac:dyDescent="0.25">
      <c r="K33" s="2"/>
    </row>
    <row r="34" spans="11:11" x14ac:dyDescent="0.25">
      <c r="K34" s="2"/>
    </row>
    <row r="35" spans="11:11" x14ac:dyDescent="0.25">
      <c r="K35" s="2"/>
    </row>
    <row r="36" spans="11:11" x14ac:dyDescent="0.25">
      <c r="K36" s="2"/>
    </row>
    <row r="37" spans="11:11" x14ac:dyDescent="0.25">
      <c r="K37" s="2"/>
    </row>
    <row r="38" spans="11:11" x14ac:dyDescent="0.25">
      <c r="K38" s="2"/>
    </row>
    <row r="39" spans="11:11" x14ac:dyDescent="0.25">
      <c r="K39" s="2"/>
    </row>
    <row r="40" spans="11:11" x14ac:dyDescent="0.25">
      <c r="K40" s="2"/>
    </row>
    <row r="41" spans="11:11" x14ac:dyDescent="0.25">
      <c r="K41" s="2"/>
    </row>
    <row r="42" spans="11:11" x14ac:dyDescent="0.25">
      <c r="K42" s="2"/>
    </row>
    <row r="43" spans="11:11" x14ac:dyDescent="0.25">
      <c r="K43" s="2"/>
    </row>
    <row r="44" spans="11:11" x14ac:dyDescent="0.25">
      <c r="K44" s="2"/>
    </row>
    <row r="45" spans="11:11" x14ac:dyDescent="0.25">
      <c r="K45" s="2"/>
    </row>
    <row r="46" spans="11:11" x14ac:dyDescent="0.25">
      <c r="K46" s="2"/>
    </row>
    <row r="47" spans="11:11" x14ac:dyDescent="0.25">
      <c r="K47" s="2"/>
    </row>
    <row r="48" spans="11:11" x14ac:dyDescent="0.25">
      <c r="K48" s="2"/>
    </row>
    <row r="49" spans="11:11" x14ac:dyDescent="0.25">
      <c r="K49" s="2"/>
    </row>
    <row r="50" spans="11:11" x14ac:dyDescent="0.25">
      <c r="K50" s="2"/>
    </row>
    <row r="51" spans="11:11" x14ac:dyDescent="0.25">
      <c r="K51" s="2"/>
    </row>
    <row r="52" spans="11:11" x14ac:dyDescent="0.25">
      <c r="K52" s="2"/>
    </row>
    <row r="53" spans="11:11" x14ac:dyDescent="0.25">
      <c r="K53" s="2"/>
    </row>
    <row r="54" spans="11:11" x14ac:dyDescent="0.25">
      <c r="K54" s="2"/>
    </row>
    <row r="55" spans="11:11" x14ac:dyDescent="0.25">
      <c r="K55" s="2"/>
    </row>
    <row r="56" spans="11:11" x14ac:dyDescent="0.25">
      <c r="K56" s="2"/>
    </row>
    <row r="57" spans="11:11" x14ac:dyDescent="0.25">
      <c r="K57" s="2"/>
    </row>
    <row r="58" spans="11:11" x14ac:dyDescent="0.25">
      <c r="K58" s="2"/>
    </row>
    <row r="59" spans="11:11" x14ac:dyDescent="0.25">
      <c r="K59" s="2"/>
    </row>
    <row r="60" spans="11:11" x14ac:dyDescent="0.25">
      <c r="K60" s="2"/>
    </row>
    <row r="61" spans="11:11" x14ac:dyDescent="0.25">
      <c r="K61" s="2"/>
    </row>
    <row r="62" spans="11:11" x14ac:dyDescent="0.25">
      <c r="K62" s="2"/>
    </row>
    <row r="63" spans="11:11" x14ac:dyDescent="0.25">
      <c r="K63" s="2"/>
    </row>
    <row r="64" spans="11:11" x14ac:dyDescent="0.25">
      <c r="K64" s="2"/>
    </row>
    <row r="65" spans="11:11" x14ac:dyDescent="0.25">
      <c r="K65" s="2"/>
    </row>
    <row r="66" spans="11:11" x14ac:dyDescent="0.25">
      <c r="K66" s="2"/>
    </row>
    <row r="67" spans="11:11" x14ac:dyDescent="0.25">
      <c r="K67" s="2"/>
    </row>
    <row r="68" spans="11:11" x14ac:dyDescent="0.25">
      <c r="K68" s="2"/>
    </row>
    <row r="69" spans="11:11" x14ac:dyDescent="0.25">
      <c r="K69" s="2"/>
    </row>
    <row r="70" spans="11:11" x14ac:dyDescent="0.25">
      <c r="K70" s="2"/>
    </row>
    <row r="71" spans="11:11" x14ac:dyDescent="0.25">
      <c r="K71" s="2"/>
    </row>
    <row r="72" spans="11:11" x14ac:dyDescent="0.25">
      <c r="K72" s="2"/>
    </row>
    <row r="73" spans="11:11" x14ac:dyDescent="0.25">
      <c r="K73" s="2"/>
    </row>
    <row r="74" spans="11:11" x14ac:dyDescent="0.25">
      <c r="K74" s="2"/>
    </row>
    <row r="75" spans="11:11" x14ac:dyDescent="0.25">
      <c r="K75" s="2"/>
    </row>
    <row r="76" spans="11:11" x14ac:dyDescent="0.25">
      <c r="K76" s="2"/>
    </row>
    <row r="77" spans="11:11" x14ac:dyDescent="0.25">
      <c r="K77" s="2"/>
    </row>
    <row r="78" spans="11:11" x14ac:dyDescent="0.25">
      <c r="K78" s="2"/>
    </row>
    <row r="79" spans="11:11" x14ac:dyDescent="0.25">
      <c r="K79" s="2"/>
    </row>
    <row r="80" spans="11:11" x14ac:dyDescent="0.25">
      <c r="K80" s="2"/>
    </row>
    <row r="81" spans="11:11" x14ac:dyDescent="0.25">
      <c r="K81" s="2"/>
    </row>
    <row r="82" spans="11:11" x14ac:dyDescent="0.25">
      <c r="K82" s="2"/>
    </row>
    <row r="83" spans="11:11" x14ac:dyDescent="0.25">
      <c r="K83" s="2"/>
    </row>
    <row r="84" spans="11:11" x14ac:dyDescent="0.25">
      <c r="K84" s="2"/>
    </row>
    <row r="85" spans="11:11" x14ac:dyDescent="0.25">
      <c r="K85" s="2"/>
    </row>
    <row r="86" spans="11:11" x14ac:dyDescent="0.25">
      <c r="K86" s="2"/>
    </row>
    <row r="87" spans="11:11" x14ac:dyDescent="0.25">
      <c r="K87" s="2"/>
    </row>
    <row r="88" spans="11:11" x14ac:dyDescent="0.25">
      <c r="K88" s="2"/>
    </row>
    <row r="89" spans="11:11" x14ac:dyDescent="0.25">
      <c r="K89" s="2"/>
    </row>
    <row r="90" spans="11:11" x14ac:dyDescent="0.25">
      <c r="K90" s="2"/>
    </row>
    <row r="91" spans="11:11" x14ac:dyDescent="0.25">
      <c r="K91" s="2"/>
    </row>
    <row r="92" spans="11:11" x14ac:dyDescent="0.25">
      <c r="K92" s="2"/>
    </row>
    <row r="93" spans="11:11" x14ac:dyDescent="0.25">
      <c r="K93" s="2"/>
    </row>
    <row r="94" spans="11:11" x14ac:dyDescent="0.25">
      <c r="K94" s="2"/>
    </row>
    <row r="95" spans="11:11" x14ac:dyDescent="0.25">
      <c r="K95" s="2"/>
    </row>
    <row r="96" spans="11:11" x14ac:dyDescent="0.25">
      <c r="K96" s="2"/>
    </row>
    <row r="97" spans="11:11" x14ac:dyDescent="0.25">
      <c r="K97" s="2"/>
    </row>
    <row r="98" spans="11:11" x14ac:dyDescent="0.25">
      <c r="K98" s="2"/>
    </row>
    <row r="99" spans="11:11" x14ac:dyDescent="0.25">
      <c r="K99" s="2"/>
    </row>
    <row r="100" spans="11:11" x14ac:dyDescent="0.25">
      <c r="K100" s="2"/>
    </row>
    <row r="101" spans="11:11" x14ac:dyDescent="0.25">
      <c r="K101" s="2"/>
    </row>
    <row r="102" spans="11:11" ht="15" customHeight="1" x14ac:dyDescent="0.25">
      <c r="K102" s="2"/>
    </row>
    <row r="103" spans="11:11" ht="15" customHeight="1" x14ac:dyDescent="0.25">
      <c r="K103" s="2"/>
    </row>
    <row r="104" spans="11:11" ht="15" customHeight="1" x14ac:dyDescent="0.25">
      <c r="K104" s="2"/>
    </row>
    <row r="105" spans="11:11" ht="15" customHeight="1" x14ac:dyDescent="0.25">
      <c r="K105" s="2"/>
    </row>
    <row r="106" spans="11:11" ht="15" customHeight="1" x14ac:dyDescent="0.25">
      <c r="K106" s="2"/>
    </row>
    <row r="107" spans="11:11" ht="15" customHeight="1" x14ac:dyDescent="0.25">
      <c r="K107" s="2"/>
    </row>
    <row r="108" spans="11:11" ht="15" customHeight="1" x14ac:dyDescent="0.25">
      <c r="K108" s="2"/>
    </row>
    <row r="109" spans="11:11" ht="15" customHeight="1" x14ac:dyDescent="0.25">
      <c r="K109" s="2"/>
    </row>
    <row r="110" spans="11:11" ht="15" customHeight="1" x14ac:dyDescent="0.25">
      <c r="K110" s="2"/>
    </row>
    <row r="111" spans="11:11" ht="15" customHeight="1" x14ac:dyDescent="0.25">
      <c r="K111" s="2"/>
    </row>
    <row r="112" spans="11:11" ht="15" customHeight="1" x14ac:dyDescent="0.25">
      <c r="K112" s="2"/>
    </row>
    <row r="113" spans="11:11" ht="15" customHeight="1" x14ac:dyDescent="0.25">
      <c r="K113" s="2"/>
    </row>
    <row r="114" spans="11:11" ht="15" customHeight="1" x14ac:dyDescent="0.25">
      <c r="K114" s="2"/>
    </row>
    <row r="115" spans="11:11" ht="15" customHeight="1" x14ac:dyDescent="0.25">
      <c r="K115" s="2"/>
    </row>
    <row r="116" spans="11:11" ht="15" customHeight="1" x14ac:dyDescent="0.25">
      <c r="K116" s="2"/>
    </row>
    <row r="117" spans="11:11" ht="15" customHeight="1" x14ac:dyDescent="0.25">
      <c r="K117" s="2"/>
    </row>
    <row r="118" spans="11:11" ht="15" customHeight="1" x14ac:dyDescent="0.25">
      <c r="K118" s="2"/>
    </row>
    <row r="119" spans="11:11" ht="15" customHeight="1" x14ac:dyDescent="0.25">
      <c r="K119" s="2"/>
    </row>
    <row r="120" spans="11:11" ht="15" customHeight="1" x14ac:dyDescent="0.25">
      <c r="K120" s="2"/>
    </row>
    <row r="121" spans="11:11" ht="15" customHeight="1" x14ac:dyDescent="0.25">
      <c r="K121" s="2"/>
    </row>
    <row r="122" spans="11:11" ht="15" customHeight="1" x14ac:dyDescent="0.25">
      <c r="K122" s="2"/>
    </row>
    <row r="123" spans="11:11" ht="15" customHeight="1" x14ac:dyDescent="0.25">
      <c r="K123" s="2"/>
    </row>
    <row r="124" spans="11:11" ht="15" customHeight="1" x14ac:dyDescent="0.25">
      <c r="K124" s="2"/>
    </row>
    <row r="125" spans="11:11" ht="15" customHeight="1" x14ac:dyDescent="0.25">
      <c r="K125" s="2"/>
    </row>
    <row r="126" spans="11:11" ht="15" customHeight="1" x14ac:dyDescent="0.25">
      <c r="K126" s="2"/>
    </row>
    <row r="127" spans="11:11" ht="15" customHeight="1" x14ac:dyDescent="0.25">
      <c r="K127" s="2"/>
    </row>
    <row r="128" spans="11:11" ht="15" customHeight="1" x14ac:dyDescent="0.25">
      <c r="K128" s="2"/>
    </row>
    <row r="129" spans="11:11" ht="15" customHeight="1" x14ac:dyDescent="0.25">
      <c r="K129" s="2"/>
    </row>
    <row r="130" spans="11:11" ht="15" customHeight="1" x14ac:dyDescent="0.25">
      <c r="K130" s="2"/>
    </row>
    <row r="131" spans="11:11" ht="15" customHeight="1" x14ac:dyDescent="0.25">
      <c r="K131" s="2"/>
    </row>
    <row r="132" spans="11:11" ht="15" customHeight="1" x14ac:dyDescent="0.25">
      <c r="K132" s="2"/>
    </row>
    <row r="133" spans="11:11" ht="15" customHeight="1" x14ac:dyDescent="0.25">
      <c r="K133" s="2"/>
    </row>
    <row r="134" spans="11:11" ht="15" customHeight="1" x14ac:dyDescent="0.25">
      <c r="K134" s="2"/>
    </row>
    <row r="135" spans="11:11" ht="15" customHeight="1" x14ac:dyDescent="0.25">
      <c r="K135" s="2"/>
    </row>
    <row r="136" spans="11:11" ht="15" customHeight="1" x14ac:dyDescent="0.25">
      <c r="K136" s="2"/>
    </row>
    <row r="137" spans="11:11" ht="15" customHeight="1" x14ac:dyDescent="0.25">
      <c r="K137" s="2"/>
    </row>
    <row r="138" spans="11:11" ht="15" customHeight="1" x14ac:dyDescent="0.25">
      <c r="K138" s="2"/>
    </row>
    <row r="139" spans="11:11" ht="15" customHeight="1" x14ac:dyDescent="0.25">
      <c r="K139" s="2"/>
    </row>
    <row r="140" spans="11:11" ht="15" customHeight="1" x14ac:dyDescent="0.25">
      <c r="K140" s="2"/>
    </row>
    <row r="141" spans="11:11" ht="15" customHeight="1" x14ac:dyDescent="0.25">
      <c r="K141" s="2"/>
    </row>
    <row r="142" spans="11:11" ht="15" customHeight="1" x14ac:dyDescent="0.25">
      <c r="K142" s="2"/>
    </row>
    <row r="143" spans="11:11" ht="15" customHeight="1" x14ac:dyDescent="0.25">
      <c r="K143" s="2"/>
    </row>
    <row r="144" spans="11:11" ht="15" customHeight="1" x14ac:dyDescent="0.25">
      <c r="K144" s="2"/>
    </row>
    <row r="145" spans="11:11" ht="15" customHeight="1" x14ac:dyDescent="0.25">
      <c r="K145" s="2"/>
    </row>
    <row r="146" spans="11:11" ht="15" customHeight="1" x14ac:dyDescent="0.25">
      <c r="K146" s="2"/>
    </row>
    <row r="147" spans="11:11" ht="15" customHeight="1" x14ac:dyDescent="0.25">
      <c r="K147" s="2"/>
    </row>
    <row r="148" spans="11:11" ht="15" customHeight="1" x14ac:dyDescent="0.25">
      <c r="K148" s="2"/>
    </row>
    <row r="149" spans="11:11" ht="15" customHeight="1" x14ac:dyDescent="0.25">
      <c r="K149" s="2"/>
    </row>
    <row r="150" spans="11:11" ht="15" customHeight="1" x14ac:dyDescent="0.25">
      <c r="K150" s="2"/>
    </row>
    <row r="151" spans="11:11" ht="15" customHeight="1" x14ac:dyDescent="0.25">
      <c r="K151" s="2"/>
    </row>
    <row r="152" spans="11:11" ht="15" customHeight="1" x14ac:dyDescent="0.25">
      <c r="K152" s="2"/>
    </row>
    <row r="153" spans="11:11" ht="15" customHeight="1" x14ac:dyDescent="0.25">
      <c r="K153" s="2"/>
    </row>
    <row r="154" spans="11:11" ht="15" customHeight="1" x14ac:dyDescent="0.25">
      <c r="K154" s="2"/>
    </row>
    <row r="155" spans="11:11" ht="15" customHeight="1" x14ac:dyDescent="0.25">
      <c r="K155" s="2"/>
    </row>
    <row r="156" spans="11:11" ht="15" customHeight="1" x14ac:dyDescent="0.25">
      <c r="K156" s="2"/>
    </row>
    <row r="157" spans="11:11" ht="15" customHeight="1" x14ac:dyDescent="0.25">
      <c r="K157" s="2"/>
    </row>
    <row r="158" spans="11:11" ht="15" customHeight="1" x14ac:dyDescent="0.25">
      <c r="K158" s="2"/>
    </row>
    <row r="159" spans="11:11" ht="15" customHeight="1" x14ac:dyDescent="0.25">
      <c r="K159" s="2"/>
    </row>
    <row r="160" spans="11:11" ht="15" customHeight="1" x14ac:dyDescent="0.25">
      <c r="K160" s="2"/>
    </row>
    <row r="161" spans="11:11" ht="15" customHeight="1" x14ac:dyDescent="0.25">
      <c r="K161" s="2"/>
    </row>
    <row r="162" spans="11:11" ht="15" customHeight="1" x14ac:dyDescent="0.25">
      <c r="K162" s="2"/>
    </row>
    <row r="163" spans="11:11" ht="15" customHeight="1" x14ac:dyDescent="0.25">
      <c r="K163" s="2"/>
    </row>
    <row r="164" spans="11:11" ht="15" customHeight="1" x14ac:dyDescent="0.25">
      <c r="K164" s="2"/>
    </row>
    <row r="165" spans="11:11" ht="15" customHeight="1" x14ac:dyDescent="0.25">
      <c r="K165" s="2"/>
    </row>
    <row r="166" spans="11:11" ht="15" customHeight="1" x14ac:dyDescent="0.25">
      <c r="K166" s="2"/>
    </row>
    <row r="167" spans="11:11" ht="15" customHeight="1" x14ac:dyDescent="0.25">
      <c r="K167" s="2"/>
    </row>
    <row r="168" spans="11:11" ht="15" customHeight="1" x14ac:dyDescent="0.25">
      <c r="K168" s="2"/>
    </row>
    <row r="169" spans="11:11" ht="15" customHeight="1" x14ac:dyDescent="0.25">
      <c r="K169" s="2"/>
    </row>
    <row r="170" spans="11:11" ht="15" customHeight="1" x14ac:dyDescent="0.25">
      <c r="K170" s="2"/>
    </row>
    <row r="171" spans="11:11" ht="15" customHeight="1" x14ac:dyDescent="0.25">
      <c r="K171" s="2"/>
    </row>
    <row r="172" spans="11:11" ht="15" customHeight="1" x14ac:dyDescent="0.25">
      <c r="K172" s="2"/>
    </row>
    <row r="173" spans="11:11" ht="15" customHeight="1" x14ac:dyDescent="0.25">
      <c r="K173" s="2"/>
    </row>
    <row r="174" spans="11:11" ht="15" customHeight="1" x14ac:dyDescent="0.25">
      <c r="K174" s="2"/>
    </row>
    <row r="175" spans="11:11" ht="15" customHeight="1" x14ac:dyDescent="0.25">
      <c r="K175" s="2"/>
    </row>
    <row r="176" spans="11:11" ht="15" customHeight="1" x14ac:dyDescent="0.25">
      <c r="K176" s="2"/>
    </row>
    <row r="177" spans="11:11" ht="15" customHeight="1" x14ac:dyDescent="0.25">
      <c r="K177" s="2"/>
    </row>
    <row r="178" spans="11:11" ht="15" customHeight="1" x14ac:dyDescent="0.25">
      <c r="K178" s="2"/>
    </row>
    <row r="179" spans="11:11" ht="15" customHeight="1" x14ac:dyDescent="0.25">
      <c r="K179" s="2"/>
    </row>
    <row r="180" spans="11:11" ht="15" customHeight="1" x14ac:dyDescent="0.25">
      <c r="K180" s="2"/>
    </row>
    <row r="181" spans="11:11" ht="15" customHeight="1" x14ac:dyDescent="0.25">
      <c r="K181" s="2"/>
    </row>
    <row r="182" spans="11:11" ht="15" customHeight="1" x14ac:dyDescent="0.25">
      <c r="K182" s="2"/>
    </row>
    <row r="183" spans="11:11" ht="15" customHeight="1" x14ac:dyDescent="0.25">
      <c r="K183" s="2"/>
    </row>
    <row r="184" spans="11:11" ht="15" customHeight="1" x14ac:dyDescent="0.25">
      <c r="K184" s="2"/>
    </row>
    <row r="185" spans="11:11" ht="15" customHeight="1" x14ac:dyDescent="0.25">
      <c r="K185" s="2"/>
    </row>
    <row r="186" spans="11:11" ht="15" customHeight="1" x14ac:dyDescent="0.25">
      <c r="K186" s="2"/>
    </row>
    <row r="187" spans="11:11" ht="15" customHeight="1" x14ac:dyDescent="0.25">
      <c r="K187" s="2"/>
    </row>
    <row r="188" spans="11:11" ht="15" customHeight="1" x14ac:dyDescent="0.25">
      <c r="K188" s="2"/>
    </row>
    <row r="189" spans="11:11" ht="15" customHeight="1" x14ac:dyDescent="0.25">
      <c r="K189" s="2"/>
    </row>
    <row r="190" spans="11:11" ht="15" customHeight="1" x14ac:dyDescent="0.25">
      <c r="K190" s="2"/>
    </row>
    <row r="191" spans="11:11" ht="15" customHeight="1" x14ac:dyDescent="0.25">
      <c r="K191" s="2"/>
    </row>
    <row r="192" spans="11:11" ht="15" customHeight="1" x14ac:dyDescent="0.25">
      <c r="K192" s="2"/>
    </row>
    <row r="193" spans="11:11" ht="15" customHeight="1" x14ac:dyDescent="0.25">
      <c r="K193" s="2"/>
    </row>
    <row r="194" spans="11:11" ht="15" customHeight="1" x14ac:dyDescent="0.25">
      <c r="K194" s="2"/>
    </row>
    <row r="195" spans="11:11" ht="15" customHeight="1" x14ac:dyDescent="0.25">
      <c r="K195" s="2"/>
    </row>
    <row r="196" spans="11:11" ht="15" customHeight="1" x14ac:dyDescent="0.25">
      <c r="K196" s="2"/>
    </row>
    <row r="197" spans="11:11" ht="15" customHeight="1" x14ac:dyDescent="0.25">
      <c r="K197" s="2"/>
    </row>
    <row r="198" spans="11:11" ht="15" customHeight="1" x14ac:dyDescent="0.25">
      <c r="K198" s="2"/>
    </row>
    <row r="199" spans="11:11" ht="15" customHeight="1" x14ac:dyDescent="0.25">
      <c r="K199" s="2"/>
    </row>
    <row r="200" spans="11:11" ht="15" customHeight="1" x14ac:dyDescent="0.25">
      <c r="K200" s="2"/>
    </row>
    <row r="201" spans="11:11" ht="15" customHeight="1" x14ac:dyDescent="0.25">
      <c r="K201" s="2"/>
    </row>
    <row r="202" spans="11:11" ht="15" customHeight="1" x14ac:dyDescent="0.25">
      <c r="K202" s="2"/>
    </row>
    <row r="203" spans="11:11" ht="15" customHeight="1" x14ac:dyDescent="0.25">
      <c r="K203" s="2"/>
    </row>
    <row r="204" spans="11:11" ht="15" customHeight="1" x14ac:dyDescent="0.25">
      <c r="K204" s="2"/>
    </row>
    <row r="205" spans="11:11" ht="15" customHeight="1" x14ac:dyDescent="0.25">
      <c r="K205" s="2"/>
    </row>
    <row r="206" spans="11:11" ht="15" customHeight="1" x14ac:dyDescent="0.25">
      <c r="K206" s="2"/>
    </row>
    <row r="207" spans="11:11" ht="15" customHeight="1" x14ac:dyDescent="0.25">
      <c r="K207" s="2"/>
    </row>
    <row r="208" spans="11:11" ht="15" customHeight="1" x14ac:dyDescent="0.25">
      <c r="K208" s="2"/>
    </row>
    <row r="209" spans="11:11" ht="15" customHeight="1" x14ac:dyDescent="0.25">
      <c r="K209" s="2"/>
    </row>
    <row r="210" spans="11:11" ht="15" customHeight="1" x14ac:dyDescent="0.25">
      <c r="K210" s="2"/>
    </row>
    <row r="211" spans="11:11" ht="15" customHeight="1" x14ac:dyDescent="0.25">
      <c r="K211" s="2"/>
    </row>
    <row r="212" spans="11:11" ht="15" customHeight="1" x14ac:dyDescent="0.25">
      <c r="K212" s="2"/>
    </row>
    <row r="213" spans="11:11" ht="15" customHeight="1" x14ac:dyDescent="0.25">
      <c r="K213" s="2"/>
    </row>
    <row r="214" spans="11:11" ht="15" customHeight="1" x14ac:dyDescent="0.25">
      <c r="K214" s="2"/>
    </row>
    <row r="215" spans="11:11" ht="15" customHeight="1" x14ac:dyDescent="0.25">
      <c r="K215" s="2"/>
    </row>
    <row r="216" spans="11:11" ht="15" customHeight="1" x14ac:dyDescent="0.25">
      <c r="K216" s="2"/>
    </row>
    <row r="217" spans="11:11" ht="15" customHeight="1" x14ac:dyDescent="0.25">
      <c r="K217" s="2"/>
    </row>
    <row r="218" spans="11:11" ht="15" customHeight="1" x14ac:dyDescent="0.25">
      <c r="K218" s="2"/>
    </row>
    <row r="219" spans="11:11" ht="15" customHeight="1" x14ac:dyDescent="0.25">
      <c r="K219" s="2"/>
    </row>
    <row r="220" spans="11:11" ht="15" customHeight="1" x14ac:dyDescent="0.25">
      <c r="K220" s="2"/>
    </row>
    <row r="221" spans="11:11" ht="15" customHeight="1" x14ac:dyDescent="0.25">
      <c r="K221" s="2"/>
    </row>
    <row r="222" spans="11:11" ht="15" customHeight="1" x14ac:dyDescent="0.25">
      <c r="K222" s="2"/>
    </row>
    <row r="223" spans="11:11" ht="15" customHeight="1" x14ac:dyDescent="0.25">
      <c r="K223" s="2"/>
    </row>
    <row r="224" spans="11:11" ht="15" customHeight="1" x14ac:dyDescent="0.25">
      <c r="K224" s="2"/>
    </row>
    <row r="225" spans="11:11" ht="15" customHeight="1" x14ac:dyDescent="0.25">
      <c r="K225" s="2"/>
    </row>
    <row r="226" spans="11:11" ht="15" customHeight="1" x14ac:dyDescent="0.25">
      <c r="K226" s="2"/>
    </row>
    <row r="227" spans="11:11" ht="15" customHeight="1" x14ac:dyDescent="0.25">
      <c r="K227" s="2"/>
    </row>
    <row r="228" spans="11:11" ht="15" customHeight="1" x14ac:dyDescent="0.25">
      <c r="K228" s="2"/>
    </row>
    <row r="229" spans="11:11" ht="15" customHeight="1" x14ac:dyDescent="0.25">
      <c r="K229" s="2"/>
    </row>
    <row r="230" spans="11:11" ht="15" customHeight="1" x14ac:dyDescent="0.25">
      <c r="K230" s="2"/>
    </row>
    <row r="231" spans="11:11" ht="15" customHeight="1" x14ac:dyDescent="0.25">
      <c r="K231" s="2"/>
    </row>
    <row r="232" spans="11:11" ht="15" customHeight="1" x14ac:dyDescent="0.25">
      <c r="K232" s="2"/>
    </row>
    <row r="233" spans="11:11" ht="15" customHeight="1" x14ac:dyDescent="0.25">
      <c r="K233" s="2"/>
    </row>
    <row r="234" spans="11:11" ht="15" customHeight="1" x14ac:dyDescent="0.25">
      <c r="K234" s="2"/>
    </row>
    <row r="235" spans="11:11" ht="15" customHeight="1" x14ac:dyDescent="0.25">
      <c r="K235" s="2"/>
    </row>
    <row r="236" spans="11:11" ht="15" customHeight="1" x14ac:dyDescent="0.25">
      <c r="K236" s="2"/>
    </row>
    <row r="237" spans="11:11" ht="15" customHeight="1" x14ac:dyDescent="0.25">
      <c r="K237" s="2"/>
    </row>
    <row r="238" spans="11:11" ht="15" customHeight="1" x14ac:dyDescent="0.25">
      <c r="K238" s="2"/>
    </row>
    <row r="239" spans="11:11" ht="15" customHeight="1" x14ac:dyDescent="0.25">
      <c r="K239" s="2"/>
    </row>
    <row r="240" spans="11:11" ht="15" customHeight="1" x14ac:dyDescent="0.25">
      <c r="K240" s="2"/>
    </row>
    <row r="241" spans="11:11" ht="15" customHeight="1" x14ac:dyDescent="0.25">
      <c r="K241" s="2"/>
    </row>
    <row r="242" spans="11:11" ht="15" customHeight="1" x14ac:dyDescent="0.25">
      <c r="K242" s="2"/>
    </row>
    <row r="243" spans="11:11" ht="15" customHeight="1" x14ac:dyDescent="0.25">
      <c r="K243" s="2"/>
    </row>
    <row r="244" spans="11:11" ht="15" customHeight="1" x14ac:dyDescent="0.25">
      <c r="K244" s="2"/>
    </row>
    <row r="245" spans="11:11" ht="15" customHeight="1" x14ac:dyDescent="0.25">
      <c r="K245" s="2"/>
    </row>
    <row r="246" spans="11:11" ht="15" customHeight="1" x14ac:dyDescent="0.25">
      <c r="K246" s="2"/>
    </row>
    <row r="247" spans="11:11" ht="15" customHeight="1" x14ac:dyDescent="0.25">
      <c r="K247" s="2"/>
    </row>
    <row r="248" spans="11:11" ht="15" customHeight="1" x14ac:dyDescent="0.25">
      <c r="K248" s="2"/>
    </row>
    <row r="249" spans="11:11" ht="15" customHeight="1" x14ac:dyDescent="0.25">
      <c r="K249" s="2"/>
    </row>
    <row r="250" spans="11:11" ht="15" customHeight="1" x14ac:dyDescent="0.25">
      <c r="K250" s="2"/>
    </row>
    <row r="251" spans="11:11" ht="15" customHeight="1" x14ac:dyDescent="0.25">
      <c r="K251" s="2"/>
    </row>
    <row r="252" spans="11:11" ht="15" customHeight="1" x14ac:dyDescent="0.25">
      <c r="K252" s="2"/>
    </row>
    <row r="253" spans="11:11" ht="15" customHeight="1" x14ac:dyDescent="0.25">
      <c r="K253" s="2"/>
    </row>
    <row r="254" spans="11:11" ht="15" customHeight="1" x14ac:dyDescent="0.25">
      <c r="K254" s="2"/>
    </row>
    <row r="255" spans="11:11" ht="15" customHeight="1" x14ac:dyDescent="0.25">
      <c r="K255" s="2"/>
    </row>
    <row r="256" spans="11:11" ht="15" customHeight="1" x14ac:dyDescent="0.25">
      <c r="K256" s="2"/>
    </row>
    <row r="257" spans="11:11" ht="15" customHeight="1" x14ac:dyDescent="0.25">
      <c r="K257" s="2"/>
    </row>
    <row r="258" spans="11:11" ht="15" customHeight="1" x14ac:dyDescent="0.25">
      <c r="K258" s="2"/>
    </row>
    <row r="259" spans="11:11" ht="15" customHeight="1" x14ac:dyDescent="0.25">
      <c r="K259" s="2"/>
    </row>
    <row r="260" spans="11:11" ht="15" customHeight="1" x14ac:dyDescent="0.25">
      <c r="K260" s="2"/>
    </row>
    <row r="261" spans="11:11" ht="15" customHeight="1" x14ac:dyDescent="0.25">
      <c r="K261" s="2"/>
    </row>
    <row r="262" spans="11:11" ht="15" customHeight="1" x14ac:dyDescent="0.25">
      <c r="K262" s="2"/>
    </row>
    <row r="263" spans="11:11" ht="15" customHeight="1" x14ac:dyDescent="0.25">
      <c r="K263" s="2"/>
    </row>
    <row r="264" spans="11:11" ht="15" customHeight="1" x14ac:dyDescent="0.25">
      <c r="K264" s="2"/>
    </row>
    <row r="265" spans="11:11" ht="15" customHeight="1" x14ac:dyDescent="0.25">
      <c r="K265" s="2"/>
    </row>
    <row r="266" spans="11:11" ht="15" customHeight="1" x14ac:dyDescent="0.25">
      <c r="K266" s="2"/>
    </row>
    <row r="267" spans="11:11" ht="15" customHeight="1" x14ac:dyDescent="0.25">
      <c r="K267" s="2"/>
    </row>
    <row r="268" spans="11:11" ht="15" customHeight="1" x14ac:dyDescent="0.25">
      <c r="K268" s="2"/>
    </row>
    <row r="269" spans="11:11" ht="15" customHeight="1" x14ac:dyDescent="0.25">
      <c r="K269" s="2"/>
    </row>
    <row r="270" spans="11:11" ht="15" customHeight="1" x14ac:dyDescent="0.25">
      <c r="K270" s="2"/>
    </row>
    <row r="271" spans="11:11" ht="15" customHeight="1" x14ac:dyDescent="0.25">
      <c r="K271" s="2"/>
    </row>
    <row r="272" spans="11:11" ht="15" customHeight="1" x14ac:dyDescent="0.25">
      <c r="K272" s="2"/>
    </row>
    <row r="273" spans="11:11" ht="15" customHeight="1" x14ac:dyDescent="0.25">
      <c r="K273" s="2"/>
    </row>
    <row r="274" spans="11:11" ht="15" customHeight="1" x14ac:dyDescent="0.25">
      <c r="K274" s="2"/>
    </row>
    <row r="275" spans="11:11" ht="15" customHeight="1" x14ac:dyDescent="0.25">
      <c r="K275" s="2"/>
    </row>
    <row r="276" spans="11:11" ht="15" customHeight="1" x14ac:dyDescent="0.25">
      <c r="K276" s="2"/>
    </row>
    <row r="277" spans="11:11" ht="15" customHeight="1" x14ac:dyDescent="0.25">
      <c r="K277" s="2"/>
    </row>
    <row r="278" spans="11:11" ht="15" customHeight="1" x14ac:dyDescent="0.25">
      <c r="K278" s="2"/>
    </row>
    <row r="279" spans="11:11" ht="15" customHeight="1" x14ac:dyDescent="0.25">
      <c r="K279" s="2"/>
    </row>
    <row r="280" spans="11:11" ht="15" customHeight="1" x14ac:dyDescent="0.25">
      <c r="K280" s="2"/>
    </row>
    <row r="281" spans="11:11" ht="15" customHeight="1" x14ac:dyDescent="0.25">
      <c r="K281" s="2"/>
    </row>
    <row r="282" spans="11:11" ht="15" customHeight="1" x14ac:dyDescent="0.25">
      <c r="K282" s="2"/>
    </row>
    <row r="283" spans="11:11" ht="15" customHeight="1" x14ac:dyDescent="0.25">
      <c r="K283" s="2"/>
    </row>
    <row r="284" spans="11:11" ht="15" customHeight="1" x14ac:dyDescent="0.25">
      <c r="K284" s="2"/>
    </row>
    <row r="285" spans="11:11" ht="15" customHeight="1" x14ac:dyDescent="0.25">
      <c r="K285" s="2"/>
    </row>
    <row r="286" spans="11:11" ht="15" customHeight="1" x14ac:dyDescent="0.25">
      <c r="K286" s="2"/>
    </row>
    <row r="287" spans="11:11" ht="15" customHeight="1" x14ac:dyDescent="0.25">
      <c r="K287" s="2"/>
    </row>
    <row r="288" spans="11:11" ht="15" customHeight="1" x14ac:dyDescent="0.25">
      <c r="K288" s="2"/>
    </row>
    <row r="289" spans="11:11" ht="15" customHeight="1" x14ac:dyDescent="0.25">
      <c r="K289" s="2"/>
    </row>
    <row r="290" spans="11:11" ht="15" customHeight="1" x14ac:dyDescent="0.25">
      <c r="K290" s="2"/>
    </row>
    <row r="291" spans="11:11" ht="15" customHeight="1" x14ac:dyDescent="0.25">
      <c r="K291" s="2"/>
    </row>
    <row r="292" spans="11:11" ht="15" customHeight="1" x14ac:dyDescent="0.25">
      <c r="K292" s="2"/>
    </row>
    <row r="293" spans="11:11" ht="15" customHeight="1" x14ac:dyDescent="0.25">
      <c r="K293" s="2"/>
    </row>
    <row r="294" spans="11:11" ht="15" customHeight="1" x14ac:dyDescent="0.25">
      <c r="K294" s="2"/>
    </row>
    <row r="295" spans="11:11" ht="15" customHeight="1" x14ac:dyDescent="0.25">
      <c r="K295" s="2"/>
    </row>
    <row r="296" spans="11:11" ht="15" customHeight="1" x14ac:dyDescent="0.25">
      <c r="K296" s="2"/>
    </row>
    <row r="297" spans="11:11" ht="15" customHeight="1" x14ac:dyDescent="0.25">
      <c r="K297" s="2"/>
    </row>
    <row r="298" spans="11:11" ht="15" customHeight="1" x14ac:dyDescent="0.25">
      <c r="K298" s="2"/>
    </row>
    <row r="299" spans="11:11" ht="15" customHeight="1" x14ac:dyDescent="0.25">
      <c r="K299" s="2"/>
    </row>
    <row r="300" spans="11:11" ht="15" customHeight="1" x14ac:dyDescent="0.25">
      <c r="K300" s="2"/>
    </row>
    <row r="301" spans="11:11" ht="15" customHeight="1" x14ac:dyDescent="0.25">
      <c r="K301" s="2"/>
    </row>
    <row r="302" spans="11:11" ht="15" customHeight="1" x14ac:dyDescent="0.25">
      <c r="K302" s="2"/>
    </row>
    <row r="303" spans="11:11" ht="15" customHeight="1" x14ac:dyDescent="0.25">
      <c r="K303" s="2"/>
    </row>
    <row r="304" spans="11:11" ht="15" customHeight="1" x14ac:dyDescent="0.25">
      <c r="K304" s="2"/>
    </row>
    <row r="305" spans="11:11" ht="15" customHeight="1" x14ac:dyDescent="0.25">
      <c r="K305" s="2"/>
    </row>
    <row r="306" spans="11:11" ht="15" customHeight="1" x14ac:dyDescent="0.25">
      <c r="K306" s="2"/>
    </row>
    <row r="307" spans="11:11" ht="15" customHeight="1" x14ac:dyDescent="0.25">
      <c r="K307" s="2"/>
    </row>
    <row r="308" spans="11:11" ht="15" customHeight="1" x14ac:dyDescent="0.25">
      <c r="K308" s="2"/>
    </row>
    <row r="309" spans="11:11" ht="15" customHeight="1" x14ac:dyDescent="0.25">
      <c r="K309" s="2"/>
    </row>
    <row r="310" spans="11:11" ht="15" customHeight="1" x14ac:dyDescent="0.25">
      <c r="K310" s="2"/>
    </row>
    <row r="311" spans="11:11" ht="15" customHeight="1" x14ac:dyDescent="0.25">
      <c r="K311" s="2"/>
    </row>
    <row r="312" spans="11:11" ht="15" customHeight="1" x14ac:dyDescent="0.25">
      <c r="K312" s="2"/>
    </row>
    <row r="313" spans="11:11" ht="15" customHeight="1" x14ac:dyDescent="0.25">
      <c r="K313" s="2"/>
    </row>
    <row r="314" spans="11:11" ht="15" customHeight="1" x14ac:dyDescent="0.25">
      <c r="K314" s="2"/>
    </row>
    <row r="315" spans="11:11" ht="15" customHeight="1" x14ac:dyDescent="0.25">
      <c r="K315" s="2"/>
    </row>
    <row r="316" spans="11:11" ht="15" customHeight="1" x14ac:dyDescent="0.25">
      <c r="K316" s="2"/>
    </row>
    <row r="317" spans="11:11" ht="15" customHeight="1" x14ac:dyDescent="0.25">
      <c r="K317" s="2"/>
    </row>
    <row r="318" spans="11:11" ht="15" customHeight="1" x14ac:dyDescent="0.25">
      <c r="K318" s="2"/>
    </row>
    <row r="319" spans="11:11" ht="15" customHeight="1" x14ac:dyDescent="0.25">
      <c r="K319" s="2"/>
    </row>
    <row r="320" spans="11:11" ht="15" customHeight="1" x14ac:dyDescent="0.25">
      <c r="K320" s="2"/>
    </row>
    <row r="321" spans="11:11" ht="15" customHeight="1" x14ac:dyDescent="0.25">
      <c r="K321" s="2"/>
    </row>
    <row r="322" spans="11:11" ht="15" customHeight="1" x14ac:dyDescent="0.25">
      <c r="K322" s="2"/>
    </row>
    <row r="323" spans="11:11" ht="15" customHeight="1" x14ac:dyDescent="0.25">
      <c r="K323" s="2"/>
    </row>
    <row r="324" spans="11:11" ht="15" customHeight="1" x14ac:dyDescent="0.25">
      <c r="K324" s="2"/>
    </row>
    <row r="325" spans="11:11" ht="15" customHeight="1" x14ac:dyDescent="0.25">
      <c r="K325" s="2"/>
    </row>
    <row r="326" spans="11:11" ht="15" customHeight="1" x14ac:dyDescent="0.25">
      <c r="K326" s="2"/>
    </row>
    <row r="327" spans="11:11" ht="15" customHeight="1" x14ac:dyDescent="0.25">
      <c r="K327" s="2"/>
    </row>
    <row r="328" spans="11:11" ht="15" customHeight="1" x14ac:dyDescent="0.25">
      <c r="K328" s="2"/>
    </row>
    <row r="329" spans="11:11" ht="15" customHeight="1" x14ac:dyDescent="0.25">
      <c r="K329" s="2"/>
    </row>
    <row r="330" spans="11:11" ht="15" customHeight="1" x14ac:dyDescent="0.25">
      <c r="K330" s="2"/>
    </row>
    <row r="331" spans="11:11" ht="15" customHeight="1" x14ac:dyDescent="0.25">
      <c r="K331" s="2"/>
    </row>
    <row r="332" spans="11:11" ht="15" customHeight="1" x14ac:dyDescent="0.25">
      <c r="K332" s="2"/>
    </row>
    <row r="333" spans="11:11" ht="15" customHeight="1" x14ac:dyDescent="0.25">
      <c r="K333" s="2"/>
    </row>
    <row r="334" spans="11:11" ht="15" customHeight="1" x14ac:dyDescent="0.25">
      <c r="K334" s="2"/>
    </row>
    <row r="335" spans="11:11" ht="15" customHeight="1" x14ac:dyDescent="0.25">
      <c r="K335" s="2"/>
    </row>
    <row r="336" spans="11:11" ht="15" customHeight="1" x14ac:dyDescent="0.25">
      <c r="K336" s="2"/>
    </row>
    <row r="337" spans="11:11" ht="15" customHeight="1" x14ac:dyDescent="0.25">
      <c r="K337" s="2"/>
    </row>
    <row r="338" spans="11:11" ht="15" customHeight="1" x14ac:dyDescent="0.25">
      <c r="K338" s="2"/>
    </row>
    <row r="339" spans="11:11" ht="15" customHeight="1" x14ac:dyDescent="0.25">
      <c r="K339" s="2"/>
    </row>
    <row r="340" spans="11:11" ht="15" customHeight="1" x14ac:dyDescent="0.25">
      <c r="K340" s="2"/>
    </row>
    <row r="341" spans="11:11" ht="15" customHeight="1" x14ac:dyDescent="0.25">
      <c r="K341" s="2"/>
    </row>
    <row r="342" spans="11:11" ht="15" customHeight="1" x14ac:dyDescent="0.25">
      <c r="K342" s="2"/>
    </row>
    <row r="343" spans="11:11" ht="15" customHeight="1" x14ac:dyDescent="0.25">
      <c r="K343" s="2"/>
    </row>
    <row r="344" spans="11:11" ht="15" customHeight="1" x14ac:dyDescent="0.25">
      <c r="K344" s="2"/>
    </row>
    <row r="345" spans="11:11" ht="15" customHeight="1" x14ac:dyDescent="0.25">
      <c r="K345" s="2"/>
    </row>
    <row r="346" spans="11:11" ht="15" customHeight="1" x14ac:dyDescent="0.25">
      <c r="K346" s="2"/>
    </row>
    <row r="347" spans="11:11" ht="15" customHeight="1" x14ac:dyDescent="0.25">
      <c r="K347" s="2"/>
    </row>
    <row r="348" spans="11:11" ht="15" customHeight="1" x14ac:dyDescent="0.25">
      <c r="K348" s="2"/>
    </row>
    <row r="349" spans="11:11" ht="15" customHeight="1" x14ac:dyDescent="0.25">
      <c r="K349" s="2"/>
    </row>
    <row r="350" spans="11:11" ht="15" customHeight="1" x14ac:dyDescent="0.25">
      <c r="K350" s="2"/>
    </row>
    <row r="351" spans="11:11" ht="15" customHeight="1" x14ac:dyDescent="0.25">
      <c r="K351" s="2"/>
    </row>
    <row r="352" spans="11:11" ht="15" customHeight="1" x14ac:dyDescent="0.25">
      <c r="K352" s="2"/>
    </row>
    <row r="353" spans="11:11" ht="15" customHeight="1" x14ac:dyDescent="0.25">
      <c r="K353" s="2"/>
    </row>
    <row r="354" spans="11:11" ht="15" customHeight="1" x14ac:dyDescent="0.25">
      <c r="K354" s="2"/>
    </row>
    <row r="355" spans="11:11" ht="15" customHeight="1" x14ac:dyDescent="0.25">
      <c r="K355" s="2"/>
    </row>
    <row r="356" spans="11:11" ht="15" customHeight="1" x14ac:dyDescent="0.25">
      <c r="K356" s="2"/>
    </row>
    <row r="357" spans="11:11" ht="15" customHeight="1" x14ac:dyDescent="0.25">
      <c r="K357" s="2"/>
    </row>
    <row r="358" spans="11:11" ht="15" customHeight="1" x14ac:dyDescent="0.25">
      <c r="K358" s="2"/>
    </row>
    <row r="359" spans="11:11" ht="15" customHeight="1" x14ac:dyDescent="0.25">
      <c r="K359" s="2"/>
    </row>
    <row r="360" spans="11:11" ht="15" customHeight="1" x14ac:dyDescent="0.25">
      <c r="K360" s="2"/>
    </row>
    <row r="361" spans="11:11" ht="15" customHeight="1" x14ac:dyDescent="0.25">
      <c r="K361" s="2"/>
    </row>
    <row r="362" spans="11:11" ht="15" customHeight="1" x14ac:dyDescent="0.25">
      <c r="K362" s="2"/>
    </row>
    <row r="363" spans="11:11" ht="15" customHeight="1" x14ac:dyDescent="0.25">
      <c r="K363" s="2"/>
    </row>
    <row r="364" spans="11:11" ht="15" customHeight="1" x14ac:dyDescent="0.25">
      <c r="K364" s="2"/>
    </row>
    <row r="365" spans="11:11" ht="15" customHeight="1" x14ac:dyDescent="0.25">
      <c r="K365" s="2"/>
    </row>
    <row r="366" spans="11:11" ht="15" customHeight="1" x14ac:dyDescent="0.25">
      <c r="K366" s="2"/>
    </row>
    <row r="367" spans="11:11" ht="15" customHeight="1" x14ac:dyDescent="0.25">
      <c r="K367" s="2"/>
    </row>
    <row r="368" spans="11:11" ht="15" customHeight="1" x14ac:dyDescent="0.25">
      <c r="K368" s="2"/>
    </row>
    <row r="369" spans="11:11" ht="15" customHeight="1" x14ac:dyDescent="0.25">
      <c r="K369" s="2"/>
    </row>
    <row r="370" spans="11:11" ht="15" customHeight="1" x14ac:dyDescent="0.25">
      <c r="K370" s="2"/>
    </row>
    <row r="371" spans="11:11" ht="15" customHeight="1" x14ac:dyDescent="0.25">
      <c r="K371" s="2"/>
    </row>
    <row r="372" spans="11:11" ht="15" customHeight="1" x14ac:dyDescent="0.25">
      <c r="K372" s="2"/>
    </row>
    <row r="373" spans="11:11" ht="15" customHeight="1" x14ac:dyDescent="0.25">
      <c r="K373" s="2"/>
    </row>
    <row r="374" spans="11:11" ht="15" customHeight="1" x14ac:dyDescent="0.25">
      <c r="K374" s="2"/>
    </row>
    <row r="375" spans="11:11" ht="15" customHeight="1" x14ac:dyDescent="0.25">
      <c r="K375" s="2"/>
    </row>
    <row r="376" spans="11:11" ht="15" customHeight="1" x14ac:dyDescent="0.25">
      <c r="K376" s="2"/>
    </row>
    <row r="377" spans="11:11" ht="15" customHeight="1" x14ac:dyDescent="0.25">
      <c r="K377" s="2"/>
    </row>
    <row r="378" spans="11:11" ht="15" customHeight="1" x14ac:dyDescent="0.25">
      <c r="K378" s="2"/>
    </row>
    <row r="379" spans="11:11" ht="15" customHeight="1" x14ac:dyDescent="0.25">
      <c r="K379" s="2"/>
    </row>
    <row r="380" spans="11:11" ht="15" customHeight="1" x14ac:dyDescent="0.25">
      <c r="K380" s="2"/>
    </row>
    <row r="381" spans="11:11" ht="15" customHeight="1" x14ac:dyDescent="0.25">
      <c r="K381" s="2"/>
    </row>
    <row r="382" spans="11:11" ht="15" customHeight="1" x14ac:dyDescent="0.25">
      <c r="K382" s="2"/>
    </row>
    <row r="383" spans="11:11" ht="15" customHeight="1" x14ac:dyDescent="0.25">
      <c r="K383" s="2"/>
    </row>
    <row r="384" spans="11:11" ht="15" customHeight="1" x14ac:dyDescent="0.25">
      <c r="K384" s="2"/>
    </row>
    <row r="385" spans="11:11" ht="15" customHeight="1" x14ac:dyDescent="0.25">
      <c r="K385" s="2"/>
    </row>
    <row r="386" spans="11:11" ht="15" customHeight="1" x14ac:dyDescent="0.25">
      <c r="K386" s="2"/>
    </row>
    <row r="387" spans="11:11" ht="15" customHeight="1" x14ac:dyDescent="0.25">
      <c r="K387" s="2"/>
    </row>
    <row r="388" spans="11:11" ht="15" customHeight="1" x14ac:dyDescent="0.25">
      <c r="K388" s="2"/>
    </row>
    <row r="389" spans="11:11" ht="15" customHeight="1" x14ac:dyDescent="0.25">
      <c r="K389" s="2"/>
    </row>
    <row r="390" spans="11:11" ht="15" customHeight="1" x14ac:dyDescent="0.25">
      <c r="K390" s="2"/>
    </row>
    <row r="391" spans="11:11" ht="15" customHeight="1" x14ac:dyDescent="0.25">
      <c r="K391" s="2"/>
    </row>
    <row r="392" spans="11:11" ht="15" customHeight="1" x14ac:dyDescent="0.25">
      <c r="K392" s="2"/>
    </row>
    <row r="393" spans="11:11" ht="15" customHeight="1" x14ac:dyDescent="0.25">
      <c r="K393" s="2"/>
    </row>
    <row r="394" spans="11:11" ht="15" customHeight="1" x14ac:dyDescent="0.25">
      <c r="K394" s="2"/>
    </row>
    <row r="395" spans="11:11" ht="15" customHeight="1" x14ac:dyDescent="0.25">
      <c r="K395" s="2"/>
    </row>
    <row r="396" spans="11:11" ht="15" customHeight="1" x14ac:dyDescent="0.25">
      <c r="K396" s="2"/>
    </row>
    <row r="397" spans="11:11" ht="15" customHeight="1" x14ac:dyDescent="0.25">
      <c r="K397" s="2"/>
    </row>
    <row r="398" spans="11:11" ht="15" customHeight="1" x14ac:dyDescent="0.25">
      <c r="K398" s="2"/>
    </row>
    <row r="399" spans="11:11" ht="15" customHeight="1" x14ac:dyDescent="0.25">
      <c r="K399" s="2"/>
    </row>
    <row r="400" spans="11:11" ht="15" customHeight="1" x14ac:dyDescent="0.25">
      <c r="K400" s="2"/>
    </row>
    <row r="401" spans="11:11" ht="15" customHeight="1" x14ac:dyDescent="0.25">
      <c r="K401" s="2"/>
    </row>
    <row r="402" spans="11:11" ht="15" customHeight="1" x14ac:dyDescent="0.25">
      <c r="K402" s="2"/>
    </row>
    <row r="403" spans="11:11" ht="15" customHeight="1" x14ac:dyDescent="0.25">
      <c r="K403" s="2"/>
    </row>
    <row r="404" spans="11:11" ht="15" customHeight="1" x14ac:dyDescent="0.25">
      <c r="K404" s="2"/>
    </row>
    <row r="405" spans="11:11" ht="15" customHeight="1" x14ac:dyDescent="0.25">
      <c r="K405" s="2"/>
    </row>
    <row r="406" spans="11:11" ht="15" customHeight="1" x14ac:dyDescent="0.25">
      <c r="K406" s="2"/>
    </row>
    <row r="407" spans="11:11" ht="15" customHeight="1" x14ac:dyDescent="0.25">
      <c r="K407" s="2"/>
    </row>
    <row r="408" spans="11:11" ht="15" customHeight="1" x14ac:dyDescent="0.25">
      <c r="K408" s="2"/>
    </row>
    <row r="409" spans="11:11" ht="15" customHeight="1" x14ac:dyDescent="0.25">
      <c r="K409" s="2"/>
    </row>
    <row r="410" spans="11:11" ht="15" customHeight="1" x14ac:dyDescent="0.25">
      <c r="K410" s="2"/>
    </row>
    <row r="411" spans="11:11" ht="15" customHeight="1" x14ac:dyDescent="0.25">
      <c r="K411" s="2"/>
    </row>
    <row r="412" spans="11:11" ht="15" customHeight="1" x14ac:dyDescent="0.25">
      <c r="K412" s="2"/>
    </row>
    <row r="413" spans="11:11" ht="15" customHeight="1" x14ac:dyDescent="0.25">
      <c r="K413" s="2"/>
    </row>
    <row r="414" spans="11:11" ht="15" customHeight="1" x14ac:dyDescent="0.25">
      <c r="K414" s="2"/>
    </row>
    <row r="415" spans="11:11" ht="15" customHeight="1" x14ac:dyDescent="0.25">
      <c r="K415" s="2"/>
    </row>
    <row r="416" spans="11:11" ht="15" customHeight="1" x14ac:dyDescent="0.25">
      <c r="K416" s="2"/>
    </row>
    <row r="417" spans="11:11" ht="15" customHeight="1" x14ac:dyDescent="0.25">
      <c r="K417" s="2"/>
    </row>
    <row r="418" spans="11:11" ht="15" customHeight="1" x14ac:dyDescent="0.25">
      <c r="K418" s="2"/>
    </row>
    <row r="419" spans="11:11" ht="15" customHeight="1" x14ac:dyDescent="0.25">
      <c r="K419" s="2"/>
    </row>
    <row r="420" spans="11:11" ht="15" customHeight="1" x14ac:dyDescent="0.25">
      <c r="K420" s="2"/>
    </row>
    <row r="421" spans="11:11" ht="15" customHeight="1" x14ac:dyDescent="0.25">
      <c r="K421" s="2"/>
    </row>
    <row r="422" spans="11:11" ht="15" customHeight="1" x14ac:dyDescent="0.25">
      <c r="K422" s="2"/>
    </row>
    <row r="423" spans="11:11" ht="15" customHeight="1" x14ac:dyDescent="0.25">
      <c r="K423" s="2"/>
    </row>
    <row r="424" spans="11:11" ht="15" customHeight="1" x14ac:dyDescent="0.25">
      <c r="K424" s="2"/>
    </row>
    <row r="425" spans="11:11" ht="15" customHeight="1" x14ac:dyDescent="0.25">
      <c r="K425" s="2"/>
    </row>
    <row r="426" spans="11:11" ht="15" customHeight="1" x14ac:dyDescent="0.25">
      <c r="K426" s="2"/>
    </row>
    <row r="427" spans="11:11" ht="15" customHeight="1" x14ac:dyDescent="0.25">
      <c r="K427" s="2"/>
    </row>
    <row r="428" spans="11:11" ht="15" customHeight="1" x14ac:dyDescent="0.25">
      <c r="K428" s="2"/>
    </row>
    <row r="429" spans="11:11" ht="15" customHeight="1" x14ac:dyDescent="0.25">
      <c r="K429" s="2"/>
    </row>
    <row r="430" spans="11:11" ht="15" customHeight="1" x14ac:dyDescent="0.25">
      <c r="K430" s="2"/>
    </row>
    <row r="431" spans="11:11" ht="15" customHeight="1" x14ac:dyDescent="0.25">
      <c r="K431" s="2"/>
    </row>
    <row r="432" spans="11:11" ht="15" customHeight="1" x14ac:dyDescent="0.25">
      <c r="K432" s="2"/>
    </row>
    <row r="433" spans="11:11" ht="15" customHeight="1" x14ac:dyDescent="0.25">
      <c r="K433" s="2"/>
    </row>
    <row r="434" spans="11:11" ht="15" customHeight="1" x14ac:dyDescent="0.25">
      <c r="K434" s="2"/>
    </row>
    <row r="435" spans="11:11" ht="15" customHeight="1" x14ac:dyDescent="0.25">
      <c r="K435" s="2"/>
    </row>
    <row r="436" spans="11:11" ht="15" customHeight="1" x14ac:dyDescent="0.25">
      <c r="K436" s="2"/>
    </row>
    <row r="437" spans="11:11" ht="15" customHeight="1" x14ac:dyDescent="0.25">
      <c r="K437" s="2"/>
    </row>
    <row r="438" spans="11:11" ht="15" customHeight="1" x14ac:dyDescent="0.25">
      <c r="K438" s="2"/>
    </row>
    <row r="439" spans="11:11" ht="15" customHeight="1" x14ac:dyDescent="0.25">
      <c r="K439" s="2"/>
    </row>
    <row r="440" spans="11:11" ht="15" customHeight="1" x14ac:dyDescent="0.25">
      <c r="K440" s="2"/>
    </row>
    <row r="441" spans="11:11" ht="15" customHeight="1" x14ac:dyDescent="0.25">
      <c r="K441" s="2"/>
    </row>
    <row r="442" spans="11:11" ht="15" customHeight="1" x14ac:dyDescent="0.25">
      <c r="K442" s="2"/>
    </row>
    <row r="443" spans="11:11" ht="15" customHeight="1" x14ac:dyDescent="0.25">
      <c r="K443" s="2"/>
    </row>
    <row r="444" spans="11:11" ht="15" customHeight="1" x14ac:dyDescent="0.25">
      <c r="K444" s="2"/>
    </row>
    <row r="445" spans="11:11" ht="15" customHeight="1" x14ac:dyDescent="0.25">
      <c r="K445" s="2"/>
    </row>
    <row r="446" spans="11:11" ht="15" customHeight="1" x14ac:dyDescent="0.25">
      <c r="K446" s="2"/>
    </row>
    <row r="447" spans="11:11" ht="15" customHeight="1" x14ac:dyDescent="0.25">
      <c r="K447" s="2"/>
    </row>
    <row r="448" spans="11:11" ht="15" customHeight="1" x14ac:dyDescent="0.25">
      <c r="K448" s="2"/>
    </row>
    <row r="449" spans="11:11" ht="15" customHeight="1" x14ac:dyDescent="0.25">
      <c r="K449" s="2"/>
    </row>
    <row r="450" spans="11:11" ht="15" customHeight="1" x14ac:dyDescent="0.25">
      <c r="K450" s="2"/>
    </row>
    <row r="451" spans="11:11" ht="15" customHeight="1" x14ac:dyDescent="0.25">
      <c r="K451" s="2"/>
    </row>
    <row r="452" spans="11:11" ht="15" customHeight="1" x14ac:dyDescent="0.25">
      <c r="K452" s="2"/>
    </row>
    <row r="453" spans="11:11" ht="15" customHeight="1" x14ac:dyDescent="0.25">
      <c r="K453" s="2"/>
    </row>
    <row r="454" spans="11:11" ht="15" customHeight="1" x14ac:dyDescent="0.25">
      <c r="K454" s="2"/>
    </row>
    <row r="455" spans="11:11" ht="15" customHeight="1" x14ac:dyDescent="0.25">
      <c r="K455" s="2"/>
    </row>
    <row r="456" spans="11:11" ht="15" customHeight="1" x14ac:dyDescent="0.25">
      <c r="K456" s="2"/>
    </row>
    <row r="457" spans="11:11" ht="15" customHeight="1" x14ac:dyDescent="0.25">
      <c r="K457" s="2"/>
    </row>
    <row r="458" spans="11:11" ht="15" customHeight="1" x14ac:dyDescent="0.25">
      <c r="K458" s="2"/>
    </row>
    <row r="459" spans="11:11" ht="15" customHeight="1" x14ac:dyDescent="0.25">
      <c r="K459" s="2"/>
    </row>
    <row r="460" spans="11:11" ht="15" customHeight="1" x14ac:dyDescent="0.25">
      <c r="K460" s="2"/>
    </row>
    <row r="461" spans="11:11" ht="15" customHeight="1" x14ac:dyDescent="0.25">
      <c r="K461" s="2"/>
    </row>
    <row r="462" spans="11:11" ht="15" customHeight="1" x14ac:dyDescent="0.25">
      <c r="K462" s="2"/>
    </row>
    <row r="463" spans="11:11" ht="15" customHeight="1" x14ac:dyDescent="0.25">
      <c r="K463" s="2"/>
    </row>
    <row r="464" spans="11:11" ht="15" customHeight="1" x14ac:dyDescent="0.25">
      <c r="K464" s="2"/>
    </row>
    <row r="465" spans="11:11" ht="15" customHeight="1" x14ac:dyDescent="0.25">
      <c r="K465" s="2"/>
    </row>
    <row r="466" spans="11:11" ht="15" customHeight="1" x14ac:dyDescent="0.25">
      <c r="K466" s="2"/>
    </row>
    <row r="467" spans="11:11" ht="15" customHeight="1" x14ac:dyDescent="0.25">
      <c r="K467" s="2"/>
    </row>
    <row r="468" spans="11:11" ht="15" customHeight="1" x14ac:dyDescent="0.25">
      <c r="K468" s="2"/>
    </row>
    <row r="469" spans="11:11" ht="15" customHeight="1" x14ac:dyDescent="0.25">
      <c r="K469" s="2"/>
    </row>
    <row r="470" spans="11:11" ht="15" customHeight="1" x14ac:dyDescent="0.25">
      <c r="K470" s="2"/>
    </row>
    <row r="471" spans="11:11" ht="15" customHeight="1" x14ac:dyDescent="0.25">
      <c r="K471" s="2"/>
    </row>
    <row r="472" spans="11:11" ht="15" customHeight="1" x14ac:dyDescent="0.25">
      <c r="K472" s="2"/>
    </row>
    <row r="473" spans="11:11" ht="15" customHeight="1" x14ac:dyDescent="0.25">
      <c r="K473" s="2"/>
    </row>
    <row r="474" spans="11:11" ht="15" customHeight="1" x14ac:dyDescent="0.25">
      <c r="K474" s="2"/>
    </row>
    <row r="475" spans="11:11" ht="15" customHeight="1" x14ac:dyDescent="0.25">
      <c r="K475" s="2"/>
    </row>
    <row r="476" spans="11:11" ht="15" customHeight="1" x14ac:dyDescent="0.25">
      <c r="K476" s="2"/>
    </row>
    <row r="477" spans="11:11" ht="15" customHeight="1" x14ac:dyDescent="0.25">
      <c r="K477" s="2"/>
    </row>
    <row r="478" spans="11:11" ht="15" customHeight="1" x14ac:dyDescent="0.25">
      <c r="K478" s="2"/>
    </row>
    <row r="479" spans="11:11" ht="15" customHeight="1" x14ac:dyDescent="0.25">
      <c r="K479" s="2"/>
    </row>
    <row r="480" spans="11:11" ht="15" customHeight="1" x14ac:dyDescent="0.25">
      <c r="K480" s="2"/>
    </row>
    <row r="481" spans="11:11" ht="15" customHeight="1" x14ac:dyDescent="0.25">
      <c r="K481" s="2"/>
    </row>
    <row r="482" spans="11:11" ht="15" customHeight="1" x14ac:dyDescent="0.25">
      <c r="K482" s="2"/>
    </row>
    <row r="483" spans="11:11" ht="15" customHeight="1" x14ac:dyDescent="0.25">
      <c r="K483" s="2"/>
    </row>
    <row r="484" spans="11:11" ht="15" customHeight="1" x14ac:dyDescent="0.25">
      <c r="K484" s="2"/>
    </row>
    <row r="485" spans="11:11" ht="15" customHeight="1" x14ac:dyDescent="0.25">
      <c r="K485" s="2"/>
    </row>
    <row r="486" spans="11:11" ht="15" customHeight="1" x14ac:dyDescent="0.25">
      <c r="K486" s="2"/>
    </row>
    <row r="487" spans="11:11" ht="15" customHeight="1" x14ac:dyDescent="0.25">
      <c r="K487" s="2"/>
    </row>
    <row r="488" spans="11:11" ht="15" customHeight="1" x14ac:dyDescent="0.25">
      <c r="K488" s="2"/>
    </row>
    <row r="489" spans="11:11" ht="15" customHeight="1" x14ac:dyDescent="0.25">
      <c r="K489" s="2"/>
    </row>
    <row r="490" spans="11:11" ht="15" customHeight="1" x14ac:dyDescent="0.25">
      <c r="K490" s="2"/>
    </row>
    <row r="491" spans="11:11" ht="15" customHeight="1" x14ac:dyDescent="0.25">
      <c r="K491" s="2"/>
    </row>
    <row r="492" spans="11:11" ht="15" customHeight="1" x14ac:dyDescent="0.25">
      <c r="K492" s="2"/>
    </row>
    <row r="493" spans="11:11" ht="15" customHeight="1" x14ac:dyDescent="0.25">
      <c r="K493" s="2"/>
    </row>
    <row r="494" spans="11:11" ht="15" customHeight="1" x14ac:dyDescent="0.25">
      <c r="K494" s="2"/>
    </row>
    <row r="495" spans="11:11" ht="15" customHeight="1" x14ac:dyDescent="0.25">
      <c r="K495" s="2"/>
    </row>
    <row r="496" spans="11:11" ht="15" customHeight="1" x14ac:dyDescent="0.25">
      <c r="K496" s="2"/>
    </row>
    <row r="497" spans="11:11" ht="15" customHeight="1" x14ac:dyDescent="0.25">
      <c r="K497" s="2"/>
    </row>
    <row r="498" spans="11:11" ht="15" customHeight="1" x14ac:dyDescent="0.25">
      <c r="K498" s="2"/>
    </row>
    <row r="499" spans="11:11" ht="15" customHeight="1" x14ac:dyDescent="0.25">
      <c r="K499" s="2"/>
    </row>
    <row r="500" spans="11:11" ht="15" customHeight="1" x14ac:dyDescent="0.25">
      <c r="K500" s="2"/>
    </row>
    <row r="501" spans="11:11" ht="15" customHeight="1" x14ac:dyDescent="0.25">
      <c r="K501" s="2"/>
    </row>
    <row r="502" spans="11:11" ht="15" customHeight="1" x14ac:dyDescent="0.25">
      <c r="K502" s="2"/>
    </row>
    <row r="503" spans="11:11" ht="15" customHeight="1" x14ac:dyDescent="0.25">
      <c r="K503" s="2"/>
    </row>
    <row r="504" spans="11:11" ht="15" customHeight="1" x14ac:dyDescent="0.25">
      <c r="K504" s="2"/>
    </row>
    <row r="505" spans="11:11" ht="15" customHeight="1" x14ac:dyDescent="0.25">
      <c r="K505" s="2"/>
    </row>
    <row r="506" spans="11:11" ht="15" customHeight="1" x14ac:dyDescent="0.25">
      <c r="K506" s="2"/>
    </row>
    <row r="507" spans="11:11" ht="15" customHeight="1" x14ac:dyDescent="0.25">
      <c r="K507" s="2"/>
    </row>
    <row r="508" spans="11:11" ht="15" customHeight="1" x14ac:dyDescent="0.25">
      <c r="K508" s="2"/>
    </row>
    <row r="509" spans="11:11" ht="15" customHeight="1" x14ac:dyDescent="0.25">
      <c r="K509" s="2"/>
    </row>
    <row r="510" spans="11:11" ht="15" customHeight="1" x14ac:dyDescent="0.25">
      <c r="K510" s="2"/>
    </row>
    <row r="511" spans="11:11" ht="15" customHeight="1" x14ac:dyDescent="0.25">
      <c r="K511" s="2"/>
    </row>
    <row r="512" spans="11:11" ht="15" customHeight="1" x14ac:dyDescent="0.25">
      <c r="K512" s="2"/>
    </row>
    <row r="513" spans="11:11" ht="15" customHeight="1" x14ac:dyDescent="0.25">
      <c r="K513" s="2"/>
    </row>
    <row r="514" spans="11:11" ht="15" customHeight="1" x14ac:dyDescent="0.25">
      <c r="K514" s="2"/>
    </row>
    <row r="515" spans="11:11" ht="15" customHeight="1" x14ac:dyDescent="0.25">
      <c r="K515" s="2"/>
    </row>
    <row r="516" spans="11:11" ht="15" customHeight="1" x14ac:dyDescent="0.25">
      <c r="K516" s="2"/>
    </row>
    <row r="517" spans="11:11" ht="15" customHeight="1" x14ac:dyDescent="0.25">
      <c r="K517" s="2"/>
    </row>
    <row r="518" spans="11:11" ht="15" customHeight="1" x14ac:dyDescent="0.25">
      <c r="K518" s="2"/>
    </row>
    <row r="519" spans="11:11" ht="15" customHeight="1" x14ac:dyDescent="0.25">
      <c r="K519" s="2"/>
    </row>
    <row r="520" spans="11:11" ht="15" customHeight="1" x14ac:dyDescent="0.25">
      <c r="K520" s="2"/>
    </row>
    <row r="521" spans="11:11" ht="15" customHeight="1" x14ac:dyDescent="0.25">
      <c r="K521" s="2"/>
    </row>
    <row r="522" spans="11:11" ht="15" customHeight="1" x14ac:dyDescent="0.25">
      <c r="K522" s="2"/>
    </row>
    <row r="523" spans="11:11" ht="15" customHeight="1" x14ac:dyDescent="0.25">
      <c r="K523" s="2"/>
    </row>
    <row r="524" spans="11:11" ht="15" customHeight="1" x14ac:dyDescent="0.25">
      <c r="K524" s="2"/>
    </row>
    <row r="525" spans="11:11" ht="15" customHeight="1" x14ac:dyDescent="0.25">
      <c r="K525" s="2"/>
    </row>
    <row r="526" spans="11:11" ht="15" customHeight="1" x14ac:dyDescent="0.25">
      <c r="K526" s="2"/>
    </row>
    <row r="527" spans="11:11" ht="15" customHeight="1" x14ac:dyDescent="0.25">
      <c r="K527" s="2"/>
    </row>
    <row r="528" spans="11:11" ht="15" customHeight="1" x14ac:dyDescent="0.25">
      <c r="K528" s="2"/>
    </row>
    <row r="529" spans="11:11" ht="15" customHeight="1" x14ac:dyDescent="0.25">
      <c r="K529" s="2"/>
    </row>
    <row r="530" spans="11:11" ht="15" customHeight="1" x14ac:dyDescent="0.25">
      <c r="K530" s="2"/>
    </row>
    <row r="531" spans="11:11" ht="15" customHeight="1" x14ac:dyDescent="0.25">
      <c r="K531" s="2"/>
    </row>
    <row r="532" spans="11:11" ht="15" customHeight="1" x14ac:dyDescent="0.25">
      <c r="K532" s="2"/>
    </row>
    <row r="533" spans="11:11" ht="15" customHeight="1" x14ac:dyDescent="0.25">
      <c r="K533" s="2"/>
    </row>
    <row r="534" spans="11:11" ht="15" customHeight="1" x14ac:dyDescent="0.25">
      <c r="K534" s="2"/>
    </row>
    <row r="535" spans="11:11" ht="15" customHeight="1" x14ac:dyDescent="0.25">
      <c r="K535" s="2"/>
    </row>
    <row r="536" spans="11:11" ht="15" customHeight="1" x14ac:dyDescent="0.25">
      <c r="K536" s="2"/>
    </row>
    <row r="537" spans="11:11" ht="15" customHeight="1" x14ac:dyDescent="0.25">
      <c r="K537" s="2"/>
    </row>
    <row r="538" spans="11:11" ht="15" customHeight="1" x14ac:dyDescent="0.25">
      <c r="K538" s="2"/>
    </row>
    <row r="539" spans="11:11" ht="15" customHeight="1" x14ac:dyDescent="0.25">
      <c r="K539" s="2"/>
    </row>
    <row r="540" spans="11:11" ht="15" customHeight="1" x14ac:dyDescent="0.25">
      <c r="K540" s="2"/>
    </row>
    <row r="541" spans="11:11" ht="15" customHeight="1" x14ac:dyDescent="0.25">
      <c r="K541" s="2"/>
    </row>
    <row r="542" spans="11:11" ht="15" customHeight="1" x14ac:dyDescent="0.25">
      <c r="K542" s="2"/>
    </row>
    <row r="543" spans="11:11" ht="15" customHeight="1" x14ac:dyDescent="0.25">
      <c r="K543" s="2"/>
    </row>
    <row r="544" spans="11:11" ht="15" customHeight="1" x14ac:dyDescent="0.25">
      <c r="K544" s="2"/>
    </row>
    <row r="545" spans="11:11" ht="15" customHeight="1" x14ac:dyDescent="0.25">
      <c r="K545" s="2"/>
    </row>
    <row r="546" spans="11:11" ht="15" customHeight="1" x14ac:dyDescent="0.25">
      <c r="K546" s="2"/>
    </row>
    <row r="547" spans="11:11" ht="15" customHeight="1" x14ac:dyDescent="0.25">
      <c r="K547" s="2"/>
    </row>
    <row r="548" spans="11:11" ht="15" customHeight="1" x14ac:dyDescent="0.25">
      <c r="K548" s="2"/>
    </row>
    <row r="549" spans="11:11" ht="15" customHeight="1" x14ac:dyDescent="0.25">
      <c r="K549" s="2"/>
    </row>
    <row r="550" spans="11:11" ht="15" customHeight="1" x14ac:dyDescent="0.25">
      <c r="K550" s="2"/>
    </row>
    <row r="551" spans="11:11" ht="15" customHeight="1" x14ac:dyDescent="0.25">
      <c r="K551" s="2"/>
    </row>
    <row r="552" spans="11:11" ht="15" customHeight="1" x14ac:dyDescent="0.25">
      <c r="K552" s="2"/>
    </row>
    <row r="553" spans="11:11" ht="15" customHeight="1" x14ac:dyDescent="0.25">
      <c r="K553" s="2"/>
    </row>
    <row r="554" spans="11:11" ht="15" customHeight="1" x14ac:dyDescent="0.25">
      <c r="K554" s="2"/>
    </row>
    <row r="555" spans="11:11" ht="15" customHeight="1" x14ac:dyDescent="0.25">
      <c r="K555" s="2"/>
    </row>
    <row r="556" spans="11:11" ht="15" customHeight="1" x14ac:dyDescent="0.25">
      <c r="K556" s="2"/>
    </row>
    <row r="557" spans="11:11" ht="15" customHeight="1" x14ac:dyDescent="0.25">
      <c r="K557" s="2"/>
    </row>
    <row r="558" spans="11:11" ht="15" customHeight="1" x14ac:dyDescent="0.25">
      <c r="K558" s="2"/>
    </row>
    <row r="559" spans="11:11" ht="15" customHeight="1" x14ac:dyDescent="0.25">
      <c r="K559" s="2"/>
    </row>
    <row r="560" spans="11:11" ht="15" customHeight="1" x14ac:dyDescent="0.25">
      <c r="K560" s="2"/>
    </row>
    <row r="561" spans="11:11" ht="15" customHeight="1" x14ac:dyDescent="0.25">
      <c r="K561" s="2"/>
    </row>
    <row r="562" spans="11:11" ht="15" customHeight="1" x14ac:dyDescent="0.25">
      <c r="K562" s="2"/>
    </row>
    <row r="563" spans="11:11" ht="15" customHeight="1" x14ac:dyDescent="0.25">
      <c r="K563" s="2"/>
    </row>
    <row r="564" spans="11:11" ht="15" customHeight="1" x14ac:dyDescent="0.25">
      <c r="K564" s="2"/>
    </row>
    <row r="565" spans="11:11" ht="15" customHeight="1" x14ac:dyDescent="0.25">
      <c r="K565" s="2"/>
    </row>
    <row r="566" spans="11:11" ht="15" customHeight="1" x14ac:dyDescent="0.25">
      <c r="K566" s="2"/>
    </row>
    <row r="567" spans="11:11" ht="15" customHeight="1" x14ac:dyDescent="0.25">
      <c r="K567" s="2"/>
    </row>
    <row r="568" spans="11:11" ht="15" customHeight="1" x14ac:dyDescent="0.25">
      <c r="K568" s="2"/>
    </row>
    <row r="569" spans="11:11" ht="15" customHeight="1" x14ac:dyDescent="0.25">
      <c r="K569" s="2"/>
    </row>
    <row r="570" spans="11:11" ht="15" customHeight="1" x14ac:dyDescent="0.25">
      <c r="K570" s="2"/>
    </row>
    <row r="571" spans="11:11" ht="15" customHeight="1" x14ac:dyDescent="0.25">
      <c r="K571" s="2"/>
    </row>
    <row r="572" spans="11:11" ht="15" customHeight="1" x14ac:dyDescent="0.25">
      <c r="K572" s="2"/>
    </row>
    <row r="573" spans="11:11" ht="15" customHeight="1" x14ac:dyDescent="0.25">
      <c r="K573" s="2"/>
    </row>
    <row r="574" spans="11:11" ht="15" customHeight="1" x14ac:dyDescent="0.25">
      <c r="K574" s="2"/>
    </row>
    <row r="575" spans="11:11" ht="15" customHeight="1" x14ac:dyDescent="0.25">
      <c r="K575" s="2"/>
    </row>
    <row r="576" spans="11:11" ht="15" customHeight="1" x14ac:dyDescent="0.25">
      <c r="K576" s="2"/>
    </row>
    <row r="577" spans="11:11" ht="15" customHeight="1" x14ac:dyDescent="0.25">
      <c r="K577" s="2"/>
    </row>
    <row r="578" spans="11:11" ht="15" customHeight="1" x14ac:dyDescent="0.25">
      <c r="K578" s="2"/>
    </row>
    <row r="579" spans="11:11" ht="15" customHeight="1" x14ac:dyDescent="0.25">
      <c r="K579" s="2"/>
    </row>
    <row r="580" spans="11:11" ht="15" customHeight="1" x14ac:dyDescent="0.25">
      <c r="K580" s="2"/>
    </row>
    <row r="581" spans="11:11" ht="15" customHeight="1" x14ac:dyDescent="0.25">
      <c r="K581" s="2"/>
    </row>
    <row r="582" spans="11:11" ht="15" customHeight="1" x14ac:dyDescent="0.25">
      <c r="K582" s="2"/>
    </row>
    <row r="583" spans="11:11" ht="15" customHeight="1" x14ac:dyDescent="0.25">
      <c r="K583" s="2"/>
    </row>
    <row r="584" spans="11:11" ht="15" customHeight="1" x14ac:dyDescent="0.25">
      <c r="K584" s="2"/>
    </row>
    <row r="585" spans="11:11" ht="15" customHeight="1" x14ac:dyDescent="0.25">
      <c r="K585" s="2"/>
    </row>
    <row r="586" spans="11:11" ht="15" customHeight="1" x14ac:dyDescent="0.25">
      <c r="K586" s="2"/>
    </row>
    <row r="587" spans="11:11" ht="15" customHeight="1" x14ac:dyDescent="0.25">
      <c r="K587" s="2"/>
    </row>
    <row r="588" spans="11:11" ht="15" customHeight="1" x14ac:dyDescent="0.25">
      <c r="K588" s="2"/>
    </row>
    <row r="589" spans="11:11" ht="15" customHeight="1" x14ac:dyDescent="0.25">
      <c r="K589" s="2"/>
    </row>
    <row r="590" spans="11:11" ht="15" customHeight="1" x14ac:dyDescent="0.25">
      <c r="K590" s="2"/>
    </row>
    <row r="591" spans="11:11" ht="15" customHeight="1" x14ac:dyDescent="0.25">
      <c r="K591" s="2"/>
    </row>
    <row r="592" spans="11:11" ht="15" customHeight="1" x14ac:dyDescent="0.25">
      <c r="K592" s="2"/>
    </row>
    <row r="593" spans="11:11" ht="15" customHeight="1" x14ac:dyDescent="0.25">
      <c r="K593" s="2"/>
    </row>
    <row r="594" spans="11:11" ht="15" customHeight="1" x14ac:dyDescent="0.25">
      <c r="K594" s="2"/>
    </row>
    <row r="595" spans="11:11" ht="15" customHeight="1" x14ac:dyDescent="0.25">
      <c r="K595" s="2"/>
    </row>
    <row r="596" spans="11:11" ht="15" customHeight="1" x14ac:dyDescent="0.25">
      <c r="K596" s="2"/>
    </row>
    <row r="597" spans="11:11" ht="15" customHeight="1" x14ac:dyDescent="0.25">
      <c r="K597" s="2"/>
    </row>
    <row r="598" spans="11:11" ht="15" customHeight="1" x14ac:dyDescent="0.25">
      <c r="K598" s="2"/>
    </row>
    <row r="599" spans="11:11" ht="15" customHeight="1" x14ac:dyDescent="0.25">
      <c r="K599" s="2"/>
    </row>
    <row r="600" spans="11:11" ht="15" customHeight="1" x14ac:dyDescent="0.25">
      <c r="K600" s="2"/>
    </row>
    <row r="601" spans="11:11" ht="15" customHeight="1" x14ac:dyDescent="0.25">
      <c r="K601" s="2"/>
    </row>
    <row r="602" spans="11:11" ht="15" customHeight="1" x14ac:dyDescent="0.25">
      <c r="K602" s="2"/>
    </row>
    <row r="603" spans="11:11" ht="15" customHeight="1" x14ac:dyDescent="0.25">
      <c r="K603" s="2"/>
    </row>
    <row r="604" spans="11:11" ht="15" customHeight="1" x14ac:dyDescent="0.25">
      <c r="K604" s="2"/>
    </row>
    <row r="605" spans="11:11" ht="15" customHeight="1" x14ac:dyDescent="0.25">
      <c r="K605" s="2"/>
    </row>
    <row r="606" spans="11:11" ht="15" customHeight="1" x14ac:dyDescent="0.25">
      <c r="K606" s="2"/>
    </row>
    <row r="607" spans="11:11" ht="15" customHeight="1" x14ac:dyDescent="0.25">
      <c r="K607" s="2"/>
    </row>
    <row r="608" spans="11:11" ht="15" customHeight="1" x14ac:dyDescent="0.25">
      <c r="K608" s="2"/>
    </row>
    <row r="609" spans="11:11" ht="15" customHeight="1" x14ac:dyDescent="0.25">
      <c r="K609" s="2"/>
    </row>
    <row r="610" spans="11:11" ht="15" customHeight="1" x14ac:dyDescent="0.25">
      <c r="K610" s="2"/>
    </row>
    <row r="611" spans="11:11" ht="15" customHeight="1" x14ac:dyDescent="0.25">
      <c r="K611" s="2"/>
    </row>
    <row r="612" spans="11:11" ht="15" customHeight="1" x14ac:dyDescent="0.25">
      <c r="K612" s="2"/>
    </row>
    <row r="613" spans="11:11" ht="15" customHeight="1" x14ac:dyDescent="0.25">
      <c r="K613" s="2"/>
    </row>
    <row r="614" spans="11:11" ht="15" customHeight="1" x14ac:dyDescent="0.25">
      <c r="K614" s="2"/>
    </row>
    <row r="615" spans="11:11" ht="15" customHeight="1" x14ac:dyDescent="0.25">
      <c r="K615" s="2"/>
    </row>
    <row r="616" spans="11:11" ht="15" customHeight="1" x14ac:dyDescent="0.25">
      <c r="K616" s="2"/>
    </row>
    <row r="617" spans="11:11" ht="15" customHeight="1" x14ac:dyDescent="0.25">
      <c r="K617" s="2"/>
    </row>
    <row r="618" spans="11:11" ht="15" customHeight="1" x14ac:dyDescent="0.25">
      <c r="K618" s="2"/>
    </row>
    <row r="619" spans="11:11" ht="15" customHeight="1" x14ac:dyDescent="0.25">
      <c r="K619" s="2"/>
    </row>
    <row r="620" spans="11:11" ht="15" customHeight="1" x14ac:dyDescent="0.25">
      <c r="K620" s="2"/>
    </row>
    <row r="621" spans="11:11" ht="15" customHeight="1" x14ac:dyDescent="0.25">
      <c r="K621" s="2"/>
    </row>
    <row r="622" spans="11:11" ht="15" customHeight="1" x14ac:dyDescent="0.25">
      <c r="K622" s="2"/>
    </row>
    <row r="623" spans="11:11" ht="15" customHeight="1" x14ac:dyDescent="0.25">
      <c r="K623" s="2"/>
    </row>
    <row r="624" spans="11:11" ht="15" customHeight="1" x14ac:dyDescent="0.25">
      <c r="K624" s="2"/>
    </row>
    <row r="625" spans="11:11" ht="15" customHeight="1" x14ac:dyDescent="0.25">
      <c r="K625" s="2"/>
    </row>
    <row r="626" spans="11:11" ht="15" customHeight="1" x14ac:dyDescent="0.25">
      <c r="K626" s="2"/>
    </row>
    <row r="627" spans="11:11" ht="15" customHeight="1" x14ac:dyDescent="0.25">
      <c r="K627" s="2"/>
    </row>
    <row r="628" spans="11:11" ht="15" customHeight="1" x14ac:dyDescent="0.25">
      <c r="K628" s="2"/>
    </row>
    <row r="629" spans="11:11" ht="15" customHeight="1" x14ac:dyDescent="0.25">
      <c r="K629" s="2"/>
    </row>
    <row r="630" spans="11:11" ht="15" customHeight="1" x14ac:dyDescent="0.25">
      <c r="K630" s="2"/>
    </row>
    <row r="631" spans="11:11" ht="15" customHeight="1" x14ac:dyDescent="0.25">
      <c r="K631" s="2"/>
    </row>
    <row r="632" spans="11:11" ht="15" customHeight="1" x14ac:dyDescent="0.25">
      <c r="K632" s="2"/>
    </row>
    <row r="633" spans="11:11" ht="15" customHeight="1" x14ac:dyDescent="0.25">
      <c r="K633" s="2"/>
    </row>
    <row r="634" spans="11:11" ht="15" customHeight="1" x14ac:dyDescent="0.25">
      <c r="K634" s="2"/>
    </row>
    <row r="635" spans="11:11" ht="15" customHeight="1" x14ac:dyDescent="0.25">
      <c r="K635" s="2"/>
    </row>
    <row r="636" spans="11:11" ht="15" customHeight="1" x14ac:dyDescent="0.25">
      <c r="K636" s="2"/>
    </row>
    <row r="637" spans="11:11" ht="15" customHeight="1" x14ac:dyDescent="0.25">
      <c r="K637" s="2"/>
    </row>
    <row r="638" spans="11:11" ht="15" customHeight="1" x14ac:dyDescent="0.25">
      <c r="K638" s="2"/>
    </row>
    <row r="639" spans="11:11" ht="15" customHeight="1" x14ac:dyDescent="0.25">
      <c r="K639" s="2"/>
    </row>
    <row r="640" spans="11:11" ht="15" customHeight="1" x14ac:dyDescent="0.25">
      <c r="K640" s="2"/>
    </row>
    <row r="641" spans="11:11" ht="15" customHeight="1" x14ac:dyDescent="0.25">
      <c r="K641" s="2"/>
    </row>
    <row r="642" spans="11:11" ht="15" customHeight="1" x14ac:dyDescent="0.25">
      <c r="K642" s="2"/>
    </row>
    <row r="643" spans="11:11" ht="15" customHeight="1" x14ac:dyDescent="0.25">
      <c r="K643" s="2"/>
    </row>
    <row r="644" spans="11:11" ht="15" customHeight="1" x14ac:dyDescent="0.25">
      <c r="K644" s="2"/>
    </row>
    <row r="645" spans="11:11" ht="15" customHeight="1" x14ac:dyDescent="0.25">
      <c r="K645" s="2"/>
    </row>
    <row r="646" spans="11:11" ht="15" customHeight="1" x14ac:dyDescent="0.25">
      <c r="K646" s="2"/>
    </row>
    <row r="647" spans="11:11" ht="15" customHeight="1" x14ac:dyDescent="0.25">
      <c r="K647" s="2"/>
    </row>
    <row r="648" spans="11:11" ht="15" customHeight="1" x14ac:dyDescent="0.25">
      <c r="K648" s="2"/>
    </row>
    <row r="649" spans="11:11" ht="15" customHeight="1" x14ac:dyDescent="0.25">
      <c r="K649" s="2"/>
    </row>
    <row r="650" spans="11:11" ht="15" customHeight="1" x14ac:dyDescent="0.25">
      <c r="K650" s="2"/>
    </row>
    <row r="651" spans="11:11" ht="15" customHeight="1" x14ac:dyDescent="0.25">
      <c r="K651" s="2"/>
    </row>
    <row r="652" spans="11:11" ht="15" customHeight="1" x14ac:dyDescent="0.25">
      <c r="K652" s="2"/>
    </row>
    <row r="653" spans="11:11" ht="15" customHeight="1" x14ac:dyDescent="0.25">
      <c r="K653" s="2"/>
    </row>
    <row r="654" spans="11:11" ht="15" customHeight="1" x14ac:dyDescent="0.25">
      <c r="K654" s="2"/>
    </row>
    <row r="655" spans="11:11" ht="15" customHeight="1" x14ac:dyDescent="0.25">
      <c r="K655" s="2"/>
    </row>
    <row r="656" spans="11:11" ht="15" customHeight="1" x14ac:dyDescent="0.25">
      <c r="K656" s="2"/>
    </row>
    <row r="657" spans="11:11" ht="15" customHeight="1" x14ac:dyDescent="0.25">
      <c r="K657" s="2"/>
    </row>
    <row r="658" spans="11:11" ht="15" customHeight="1" x14ac:dyDescent="0.25">
      <c r="K658" s="2"/>
    </row>
    <row r="659" spans="11:11" ht="15" customHeight="1" x14ac:dyDescent="0.25">
      <c r="K659" s="2"/>
    </row>
    <row r="660" spans="11:11" ht="15" customHeight="1" x14ac:dyDescent="0.25">
      <c r="K660" s="2"/>
    </row>
    <row r="661" spans="11:11" ht="15" customHeight="1" x14ac:dyDescent="0.25">
      <c r="K661" s="2"/>
    </row>
    <row r="662" spans="11:11" ht="15" customHeight="1" x14ac:dyDescent="0.25">
      <c r="K662" s="2"/>
    </row>
    <row r="663" spans="11:11" ht="15" customHeight="1" x14ac:dyDescent="0.25">
      <c r="K663" s="2"/>
    </row>
    <row r="664" spans="11:11" ht="15" customHeight="1" x14ac:dyDescent="0.25">
      <c r="K664" s="2"/>
    </row>
    <row r="665" spans="11:11" ht="15" customHeight="1" x14ac:dyDescent="0.25">
      <c r="K665" s="2"/>
    </row>
    <row r="666" spans="11:11" ht="15" customHeight="1" x14ac:dyDescent="0.25">
      <c r="K666" s="2"/>
    </row>
    <row r="667" spans="11:11" ht="15" customHeight="1" x14ac:dyDescent="0.25">
      <c r="K667" s="2"/>
    </row>
    <row r="668" spans="11:11" ht="15" customHeight="1" x14ac:dyDescent="0.25">
      <c r="K668" s="2"/>
    </row>
    <row r="669" spans="11:11" ht="15" customHeight="1" x14ac:dyDescent="0.25">
      <c r="K669" s="2"/>
    </row>
    <row r="670" spans="11:11" ht="15" customHeight="1" x14ac:dyDescent="0.25">
      <c r="K670" s="2"/>
    </row>
    <row r="671" spans="11:11" ht="15" customHeight="1" x14ac:dyDescent="0.25">
      <c r="K671" s="2"/>
    </row>
    <row r="672" spans="11:11" ht="15" customHeight="1" x14ac:dyDescent="0.25">
      <c r="K672" s="2"/>
    </row>
    <row r="673" spans="11:11" ht="15" customHeight="1" x14ac:dyDescent="0.25">
      <c r="K673" s="2"/>
    </row>
    <row r="674" spans="11:11" ht="15" customHeight="1" x14ac:dyDescent="0.25">
      <c r="K674" s="2"/>
    </row>
    <row r="675" spans="11:11" ht="15" customHeight="1" x14ac:dyDescent="0.25">
      <c r="K675" s="2"/>
    </row>
    <row r="676" spans="11:11" ht="15" customHeight="1" x14ac:dyDescent="0.25">
      <c r="K676" s="2"/>
    </row>
    <row r="677" spans="11:11" ht="15" customHeight="1" x14ac:dyDescent="0.25">
      <c r="K677" s="2"/>
    </row>
    <row r="678" spans="11:11" ht="15" customHeight="1" x14ac:dyDescent="0.25">
      <c r="K678" s="2"/>
    </row>
    <row r="679" spans="11:11" ht="15" customHeight="1" x14ac:dyDescent="0.25">
      <c r="K679" s="2"/>
    </row>
    <row r="680" spans="11:11" ht="15" customHeight="1" x14ac:dyDescent="0.25">
      <c r="K680" s="2"/>
    </row>
    <row r="681" spans="11:11" ht="15" customHeight="1" x14ac:dyDescent="0.25">
      <c r="K681" s="2"/>
    </row>
    <row r="682" spans="11:11" ht="15" customHeight="1" x14ac:dyDescent="0.25">
      <c r="K682" s="2"/>
    </row>
    <row r="683" spans="11:11" ht="15" customHeight="1" x14ac:dyDescent="0.25">
      <c r="K683" s="2"/>
    </row>
    <row r="684" spans="11:11" ht="15" customHeight="1" x14ac:dyDescent="0.25">
      <c r="K684" s="2"/>
    </row>
    <row r="685" spans="11:11" ht="15" customHeight="1" x14ac:dyDescent="0.25">
      <c r="K685" s="2"/>
    </row>
    <row r="686" spans="11:11" ht="15" customHeight="1" x14ac:dyDescent="0.25">
      <c r="K686" s="2"/>
    </row>
    <row r="687" spans="11:11" ht="15" customHeight="1" x14ac:dyDescent="0.25">
      <c r="K687" s="2"/>
    </row>
    <row r="688" spans="11:11" ht="15" customHeight="1" x14ac:dyDescent="0.25">
      <c r="K688" s="2"/>
    </row>
    <row r="689" spans="11:11" ht="15" customHeight="1" x14ac:dyDescent="0.25">
      <c r="K689" s="2"/>
    </row>
    <row r="690" spans="11:11" ht="15" customHeight="1" x14ac:dyDescent="0.25">
      <c r="K690" s="2"/>
    </row>
    <row r="691" spans="11:11" ht="15" customHeight="1" x14ac:dyDescent="0.25">
      <c r="K691" s="2"/>
    </row>
    <row r="692" spans="11:11" ht="15" customHeight="1" x14ac:dyDescent="0.25">
      <c r="K692" s="2"/>
    </row>
    <row r="693" spans="11:11" ht="15" customHeight="1" x14ac:dyDescent="0.25">
      <c r="K693" s="2"/>
    </row>
    <row r="694" spans="11:11" ht="15" customHeight="1" x14ac:dyDescent="0.25">
      <c r="K694" s="2"/>
    </row>
    <row r="695" spans="11:11" ht="15" customHeight="1" x14ac:dyDescent="0.25">
      <c r="K695" s="2"/>
    </row>
    <row r="696" spans="11:11" ht="15" customHeight="1" x14ac:dyDescent="0.25">
      <c r="K696" s="2"/>
    </row>
    <row r="697" spans="11:11" ht="15" customHeight="1" x14ac:dyDescent="0.25">
      <c r="K697" s="2"/>
    </row>
    <row r="698" spans="11:11" ht="15" customHeight="1" x14ac:dyDescent="0.25">
      <c r="K698" s="2"/>
    </row>
    <row r="699" spans="11:11" ht="15" customHeight="1" x14ac:dyDescent="0.25">
      <c r="K699" s="2"/>
    </row>
    <row r="700" spans="11:11" ht="15" customHeight="1" x14ac:dyDescent="0.25">
      <c r="K700" s="2"/>
    </row>
    <row r="701" spans="11:11" ht="15" customHeight="1" x14ac:dyDescent="0.25">
      <c r="K701" s="2"/>
    </row>
    <row r="702" spans="11:11" ht="15" customHeight="1" x14ac:dyDescent="0.25">
      <c r="K702" s="2"/>
    </row>
    <row r="703" spans="11:11" ht="15" customHeight="1" x14ac:dyDescent="0.25">
      <c r="K703" s="2"/>
    </row>
    <row r="704" spans="11:11" ht="15" customHeight="1" x14ac:dyDescent="0.25">
      <c r="K704" s="2"/>
    </row>
    <row r="705" spans="11:11" ht="15" customHeight="1" x14ac:dyDescent="0.25">
      <c r="K705" s="2"/>
    </row>
    <row r="706" spans="11:11" ht="15" customHeight="1" x14ac:dyDescent="0.25">
      <c r="K706" s="2"/>
    </row>
    <row r="707" spans="11:11" ht="15" customHeight="1" x14ac:dyDescent="0.25">
      <c r="K707" s="2"/>
    </row>
    <row r="708" spans="11:11" ht="15" customHeight="1" x14ac:dyDescent="0.25">
      <c r="K708" s="2"/>
    </row>
    <row r="709" spans="11:11" ht="15" customHeight="1" x14ac:dyDescent="0.25">
      <c r="K709" s="2"/>
    </row>
    <row r="710" spans="11:11" ht="15" customHeight="1" x14ac:dyDescent="0.25">
      <c r="K710" s="2"/>
    </row>
    <row r="711" spans="11:11" ht="15" customHeight="1" x14ac:dyDescent="0.25">
      <c r="K711" s="2"/>
    </row>
    <row r="712" spans="11:11" ht="15" customHeight="1" x14ac:dyDescent="0.25">
      <c r="K712" s="2"/>
    </row>
    <row r="713" spans="11:11" ht="15" customHeight="1" x14ac:dyDescent="0.25">
      <c r="K713" s="2"/>
    </row>
    <row r="714" spans="11:11" ht="15" customHeight="1" x14ac:dyDescent="0.25">
      <c r="K714" s="2"/>
    </row>
    <row r="715" spans="11:11" ht="15" customHeight="1" x14ac:dyDescent="0.25">
      <c r="K715" s="2"/>
    </row>
    <row r="716" spans="11:11" ht="15" customHeight="1" x14ac:dyDescent="0.25">
      <c r="K716" s="2"/>
    </row>
    <row r="717" spans="11:11" ht="15" customHeight="1" x14ac:dyDescent="0.25">
      <c r="K717" s="2"/>
    </row>
    <row r="718" spans="11:11" ht="15" customHeight="1" x14ac:dyDescent="0.25">
      <c r="K718" s="2"/>
    </row>
    <row r="719" spans="11:11" ht="15" customHeight="1" x14ac:dyDescent="0.25">
      <c r="K719" s="2"/>
    </row>
    <row r="720" spans="11:11" ht="15" customHeight="1" x14ac:dyDescent="0.25">
      <c r="K720" s="2"/>
    </row>
    <row r="721" spans="11:11" ht="15" customHeight="1" x14ac:dyDescent="0.25">
      <c r="K721" s="2"/>
    </row>
    <row r="722" spans="11:11" ht="15" customHeight="1" x14ac:dyDescent="0.25">
      <c r="K722" s="2"/>
    </row>
    <row r="723" spans="11:11" ht="15" customHeight="1" x14ac:dyDescent="0.25">
      <c r="K723" s="2"/>
    </row>
    <row r="724" spans="11:11" ht="15" customHeight="1" x14ac:dyDescent="0.25">
      <c r="K724" s="2"/>
    </row>
    <row r="725" spans="11:11" ht="15" customHeight="1" x14ac:dyDescent="0.25">
      <c r="K725" s="2"/>
    </row>
    <row r="726" spans="11:11" ht="15" customHeight="1" x14ac:dyDescent="0.25">
      <c r="K726" s="2"/>
    </row>
    <row r="727" spans="11:11" ht="15" customHeight="1" x14ac:dyDescent="0.25">
      <c r="K727" s="2"/>
    </row>
    <row r="728" spans="11:11" ht="15" customHeight="1" x14ac:dyDescent="0.25">
      <c r="K728" s="2"/>
    </row>
    <row r="729" spans="11:11" ht="15" customHeight="1" x14ac:dyDescent="0.25">
      <c r="K729" s="2"/>
    </row>
    <row r="730" spans="11:11" ht="15" customHeight="1" x14ac:dyDescent="0.25">
      <c r="K730" s="2"/>
    </row>
    <row r="731" spans="11:11" ht="15" customHeight="1" x14ac:dyDescent="0.25">
      <c r="K731" s="2"/>
    </row>
    <row r="732" spans="11:11" ht="15" customHeight="1" x14ac:dyDescent="0.25">
      <c r="K732" s="2"/>
    </row>
    <row r="733" spans="11:11" ht="15" customHeight="1" x14ac:dyDescent="0.25">
      <c r="K733" s="2"/>
    </row>
    <row r="734" spans="11:11" ht="15" customHeight="1" x14ac:dyDescent="0.25">
      <c r="K734" s="2"/>
    </row>
    <row r="735" spans="11:11" ht="15" customHeight="1" x14ac:dyDescent="0.25">
      <c r="K735" s="2"/>
    </row>
    <row r="736" spans="11:11" ht="15" customHeight="1" x14ac:dyDescent="0.25">
      <c r="K736" s="2"/>
    </row>
    <row r="737" spans="11:11" ht="15" customHeight="1" x14ac:dyDescent="0.25">
      <c r="K737" s="2"/>
    </row>
    <row r="738" spans="11:11" ht="15" customHeight="1" x14ac:dyDescent="0.25">
      <c r="K738" s="2"/>
    </row>
    <row r="739" spans="11:11" ht="15" customHeight="1" x14ac:dyDescent="0.25">
      <c r="K739" s="2"/>
    </row>
    <row r="740" spans="11:11" ht="15" customHeight="1" x14ac:dyDescent="0.25">
      <c r="K740" s="2"/>
    </row>
    <row r="741" spans="11:11" ht="15" customHeight="1" x14ac:dyDescent="0.25">
      <c r="K741" s="2"/>
    </row>
    <row r="742" spans="11:11" ht="15" customHeight="1" x14ac:dyDescent="0.25">
      <c r="K742" s="2"/>
    </row>
    <row r="743" spans="11:11" ht="15" customHeight="1" x14ac:dyDescent="0.25">
      <c r="K743" s="2"/>
    </row>
    <row r="744" spans="11:11" ht="15" customHeight="1" x14ac:dyDescent="0.25">
      <c r="K744" s="2"/>
    </row>
    <row r="745" spans="11:11" ht="15" customHeight="1" x14ac:dyDescent="0.25">
      <c r="K745" s="2"/>
    </row>
    <row r="746" spans="11:11" ht="15" customHeight="1" x14ac:dyDescent="0.25">
      <c r="K746" s="2"/>
    </row>
    <row r="747" spans="11:11" ht="15" customHeight="1" x14ac:dyDescent="0.25">
      <c r="K747" s="2"/>
    </row>
    <row r="748" spans="11:11" ht="15" customHeight="1" x14ac:dyDescent="0.25">
      <c r="K748" s="2"/>
    </row>
    <row r="749" spans="11:11" ht="15" customHeight="1" x14ac:dyDescent="0.25">
      <c r="K749" s="2"/>
    </row>
    <row r="750" spans="11:11" ht="15" customHeight="1" x14ac:dyDescent="0.25">
      <c r="K750" s="2"/>
    </row>
    <row r="751" spans="11:11" ht="15" customHeight="1" x14ac:dyDescent="0.25">
      <c r="K751" s="2"/>
    </row>
    <row r="752" spans="11:11" ht="15" customHeight="1" x14ac:dyDescent="0.25">
      <c r="K752" s="2"/>
    </row>
    <row r="753" spans="11:11" ht="15" customHeight="1" x14ac:dyDescent="0.25">
      <c r="K753" s="2"/>
    </row>
    <row r="754" spans="11:11" ht="15" customHeight="1" x14ac:dyDescent="0.25">
      <c r="K754" s="2"/>
    </row>
    <row r="755" spans="11:11" ht="15" customHeight="1" x14ac:dyDescent="0.25">
      <c r="K755" s="2"/>
    </row>
    <row r="756" spans="11:11" ht="15" customHeight="1" x14ac:dyDescent="0.25">
      <c r="K756" s="2"/>
    </row>
    <row r="757" spans="11:11" ht="15" customHeight="1" x14ac:dyDescent="0.25">
      <c r="K757" s="2"/>
    </row>
    <row r="758" spans="11:11" ht="15" customHeight="1" x14ac:dyDescent="0.25">
      <c r="K758" s="2"/>
    </row>
    <row r="759" spans="11:11" ht="15" customHeight="1" x14ac:dyDescent="0.25">
      <c r="K759" s="2"/>
    </row>
    <row r="760" spans="11:11" ht="15" customHeight="1" x14ac:dyDescent="0.25">
      <c r="K760" s="2"/>
    </row>
    <row r="761" spans="11:11" ht="15" customHeight="1" x14ac:dyDescent="0.25">
      <c r="K761" s="2"/>
    </row>
    <row r="762" spans="11:11" ht="15" customHeight="1" x14ac:dyDescent="0.25">
      <c r="K762" s="2"/>
    </row>
    <row r="763" spans="11:11" ht="15" customHeight="1" x14ac:dyDescent="0.25">
      <c r="K763" s="2"/>
    </row>
    <row r="764" spans="11:11" ht="15" customHeight="1" x14ac:dyDescent="0.25">
      <c r="K764" s="2"/>
    </row>
    <row r="765" spans="11:11" ht="15" customHeight="1" x14ac:dyDescent="0.25">
      <c r="K765" s="2"/>
    </row>
    <row r="766" spans="11:11" ht="15" customHeight="1" x14ac:dyDescent="0.25">
      <c r="K766" s="2"/>
    </row>
    <row r="767" spans="11:11" ht="15" customHeight="1" x14ac:dyDescent="0.25">
      <c r="K767" s="2"/>
    </row>
    <row r="768" spans="11:11" ht="15" customHeight="1" x14ac:dyDescent="0.25">
      <c r="K768" s="2"/>
    </row>
    <row r="769" spans="11:11" ht="15" customHeight="1" x14ac:dyDescent="0.25">
      <c r="K769" s="2"/>
    </row>
    <row r="770" spans="11:11" ht="15" customHeight="1" x14ac:dyDescent="0.25">
      <c r="K770" s="2"/>
    </row>
    <row r="771" spans="11:11" ht="15" customHeight="1" x14ac:dyDescent="0.25">
      <c r="K771" s="2"/>
    </row>
    <row r="772" spans="11:11" ht="15" customHeight="1" x14ac:dyDescent="0.25">
      <c r="K772" s="2"/>
    </row>
    <row r="773" spans="11:11" ht="15" customHeight="1" x14ac:dyDescent="0.25">
      <c r="K773" s="2"/>
    </row>
    <row r="774" spans="11:11" ht="15" customHeight="1" x14ac:dyDescent="0.25">
      <c r="K774" s="2"/>
    </row>
    <row r="775" spans="11:11" ht="15" customHeight="1" x14ac:dyDescent="0.25">
      <c r="K775" s="2"/>
    </row>
    <row r="776" spans="11:11" ht="15" customHeight="1" x14ac:dyDescent="0.25">
      <c r="K776" s="2"/>
    </row>
    <row r="777" spans="11:11" ht="15" customHeight="1" x14ac:dyDescent="0.25">
      <c r="K777" s="2"/>
    </row>
    <row r="778" spans="11:11" ht="15" customHeight="1" x14ac:dyDescent="0.25">
      <c r="K778" s="2"/>
    </row>
    <row r="779" spans="11:11" ht="15" customHeight="1" x14ac:dyDescent="0.25">
      <c r="K779" s="2"/>
    </row>
    <row r="780" spans="11:11" ht="15" customHeight="1" x14ac:dyDescent="0.25">
      <c r="K780" s="2"/>
    </row>
    <row r="781" spans="11:11" ht="15" customHeight="1" x14ac:dyDescent="0.25">
      <c r="K781" s="2"/>
    </row>
    <row r="782" spans="11:11" ht="15" customHeight="1" x14ac:dyDescent="0.25">
      <c r="K782" s="2"/>
    </row>
    <row r="783" spans="11:11" ht="15" customHeight="1" x14ac:dyDescent="0.25">
      <c r="K783" s="2"/>
    </row>
    <row r="784" spans="11:11" ht="15" customHeight="1" x14ac:dyDescent="0.25">
      <c r="K784" s="2"/>
    </row>
    <row r="785" spans="11:11" ht="15" customHeight="1" x14ac:dyDescent="0.25">
      <c r="K785" s="2"/>
    </row>
    <row r="786" spans="11:11" ht="15" customHeight="1" x14ac:dyDescent="0.25">
      <c r="K786" s="2"/>
    </row>
    <row r="787" spans="11:11" ht="15" customHeight="1" x14ac:dyDescent="0.25">
      <c r="K787" s="2"/>
    </row>
    <row r="788" spans="11:11" ht="15" customHeight="1" x14ac:dyDescent="0.25">
      <c r="K788" s="2"/>
    </row>
    <row r="789" spans="11:11" ht="15" customHeight="1" x14ac:dyDescent="0.25">
      <c r="K789" s="2"/>
    </row>
    <row r="790" spans="11:11" ht="15" customHeight="1" x14ac:dyDescent="0.25">
      <c r="K790" s="2"/>
    </row>
    <row r="791" spans="11:11" ht="15" customHeight="1" x14ac:dyDescent="0.25">
      <c r="K791" s="2"/>
    </row>
    <row r="792" spans="11:11" ht="15" customHeight="1" x14ac:dyDescent="0.25">
      <c r="K792" s="2"/>
    </row>
    <row r="793" spans="11:11" ht="15" customHeight="1" x14ac:dyDescent="0.25">
      <c r="K793" s="2"/>
    </row>
    <row r="794" spans="11:11" ht="15" customHeight="1" x14ac:dyDescent="0.25">
      <c r="K794" s="2"/>
    </row>
    <row r="795" spans="11:11" ht="15" customHeight="1" x14ac:dyDescent="0.25">
      <c r="K795" s="2"/>
    </row>
    <row r="796" spans="11:11" ht="15" customHeight="1" x14ac:dyDescent="0.25">
      <c r="K796" s="2"/>
    </row>
    <row r="797" spans="11:11" ht="15" customHeight="1" x14ac:dyDescent="0.25">
      <c r="K797" s="2"/>
    </row>
    <row r="798" spans="11:11" ht="15" customHeight="1" x14ac:dyDescent="0.25">
      <c r="K798" s="2"/>
    </row>
    <row r="799" spans="11:11" ht="15" customHeight="1" x14ac:dyDescent="0.25">
      <c r="K799" s="2"/>
    </row>
    <row r="800" spans="11:11" ht="15" customHeight="1" x14ac:dyDescent="0.25">
      <c r="K800" s="2"/>
    </row>
    <row r="801" spans="11:11" ht="15" customHeight="1" x14ac:dyDescent="0.25">
      <c r="K801" s="2"/>
    </row>
    <row r="802" spans="11:11" ht="15" customHeight="1" x14ac:dyDescent="0.25">
      <c r="K802" s="2"/>
    </row>
    <row r="803" spans="11:11" ht="15" customHeight="1" x14ac:dyDescent="0.25">
      <c r="K803" s="2"/>
    </row>
    <row r="804" spans="11:11" ht="15" customHeight="1" x14ac:dyDescent="0.25">
      <c r="K804" s="2"/>
    </row>
    <row r="805" spans="11:11" ht="15" customHeight="1" x14ac:dyDescent="0.25">
      <c r="K805" s="2"/>
    </row>
    <row r="806" spans="11:11" ht="15" customHeight="1" x14ac:dyDescent="0.25">
      <c r="K806" s="2"/>
    </row>
    <row r="807" spans="11:11" ht="15" customHeight="1" x14ac:dyDescent="0.25">
      <c r="K807" s="2"/>
    </row>
    <row r="808" spans="11:11" ht="15" customHeight="1" x14ac:dyDescent="0.25">
      <c r="K808" s="2"/>
    </row>
    <row r="809" spans="11:11" ht="15" customHeight="1" x14ac:dyDescent="0.25">
      <c r="K809" s="2"/>
    </row>
    <row r="810" spans="11:11" ht="15" customHeight="1" x14ac:dyDescent="0.25">
      <c r="K810" s="2"/>
    </row>
    <row r="811" spans="11:11" ht="15" customHeight="1" x14ac:dyDescent="0.25">
      <c r="K811" s="2"/>
    </row>
    <row r="812" spans="11:11" ht="15" customHeight="1" x14ac:dyDescent="0.25">
      <c r="K812" s="2"/>
    </row>
    <row r="813" spans="11:11" ht="15" customHeight="1" x14ac:dyDescent="0.25">
      <c r="K813" s="2"/>
    </row>
    <row r="814" spans="11:11" ht="15" customHeight="1" x14ac:dyDescent="0.25">
      <c r="K814" s="2"/>
    </row>
    <row r="815" spans="11:11" ht="15" customHeight="1" x14ac:dyDescent="0.25">
      <c r="K815" s="2"/>
    </row>
    <row r="816" spans="11:11" ht="15" customHeight="1" x14ac:dyDescent="0.25">
      <c r="K816" s="2"/>
    </row>
    <row r="817" spans="11:11" ht="15" customHeight="1" x14ac:dyDescent="0.25">
      <c r="K817" s="2"/>
    </row>
    <row r="818" spans="11:11" ht="15" customHeight="1" x14ac:dyDescent="0.25">
      <c r="K818" s="2"/>
    </row>
    <row r="819" spans="11:11" ht="15" customHeight="1" x14ac:dyDescent="0.25">
      <c r="K819" s="2"/>
    </row>
    <row r="820" spans="11:11" ht="15" customHeight="1" x14ac:dyDescent="0.25">
      <c r="K820" s="2"/>
    </row>
    <row r="821" spans="11:11" ht="15" customHeight="1" x14ac:dyDescent="0.25">
      <c r="K821" s="2"/>
    </row>
    <row r="822" spans="11:11" ht="15" customHeight="1" x14ac:dyDescent="0.25">
      <c r="K822" s="2"/>
    </row>
    <row r="823" spans="11:11" ht="15" customHeight="1" x14ac:dyDescent="0.25">
      <c r="K823" s="2"/>
    </row>
    <row r="824" spans="11:11" ht="15" customHeight="1" x14ac:dyDescent="0.25">
      <c r="K824" s="2"/>
    </row>
    <row r="825" spans="11:11" ht="15" customHeight="1" x14ac:dyDescent="0.25">
      <c r="K825" s="2"/>
    </row>
    <row r="826" spans="11:11" ht="15" customHeight="1" x14ac:dyDescent="0.25">
      <c r="K826" s="2"/>
    </row>
    <row r="827" spans="11:11" ht="15" customHeight="1" x14ac:dyDescent="0.25">
      <c r="K827" s="2"/>
    </row>
    <row r="828" spans="11:11" ht="15" customHeight="1" x14ac:dyDescent="0.25">
      <c r="K828" s="2"/>
    </row>
    <row r="829" spans="11:11" ht="15" customHeight="1" x14ac:dyDescent="0.25">
      <c r="K829" s="2"/>
    </row>
    <row r="830" spans="11:11" ht="15" customHeight="1" x14ac:dyDescent="0.25">
      <c r="K830" s="2"/>
    </row>
    <row r="831" spans="11:11" ht="15" customHeight="1" x14ac:dyDescent="0.25">
      <c r="K831" s="2"/>
    </row>
    <row r="832" spans="11:11" ht="15" customHeight="1" x14ac:dyDescent="0.25">
      <c r="K832" s="2"/>
    </row>
    <row r="833" spans="11:11" ht="15" customHeight="1" x14ac:dyDescent="0.25">
      <c r="K833" s="2"/>
    </row>
    <row r="834" spans="11:11" ht="15" customHeight="1" x14ac:dyDescent="0.25">
      <c r="K834" s="2"/>
    </row>
    <row r="835" spans="11:11" ht="15" customHeight="1" x14ac:dyDescent="0.25">
      <c r="K835" s="2"/>
    </row>
    <row r="836" spans="11:11" ht="15" customHeight="1" x14ac:dyDescent="0.25">
      <c r="K836" s="2"/>
    </row>
    <row r="837" spans="11:11" ht="15" customHeight="1" x14ac:dyDescent="0.25">
      <c r="K837" s="2"/>
    </row>
    <row r="838" spans="11:11" ht="15" customHeight="1" x14ac:dyDescent="0.25">
      <c r="K838" s="2"/>
    </row>
    <row r="839" spans="11:11" ht="15" customHeight="1" x14ac:dyDescent="0.25">
      <c r="K839" s="2"/>
    </row>
    <row r="840" spans="11:11" ht="15" customHeight="1" x14ac:dyDescent="0.25">
      <c r="K840" s="2"/>
    </row>
    <row r="841" spans="11:11" ht="15" customHeight="1" x14ac:dyDescent="0.25">
      <c r="K841" s="2"/>
    </row>
    <row r="842" spans="11:11" ht="15" customHeight="1" x14ac:dyDescent="0.25">
      <c r="K842" s="2"/>
    </row>
    <row r="843" spans="11:11" ht="15" customHeight="1" x14ac:dyDescent="0.25">
      <c r="K843" s="2"/>
    </row>
    <row r="844" spans="11:11" ht="15" customHeight="1" x14ac:dyDescent="0.25">
      <c r="K844" s="2"/>
    </row>
    <row r="845" spans="11:11" ht="15" customHeight="1" x14ac:dyDescent="0.25">
      <c r="K845" s="2"/>
    </row>
    <row r="846" spans="11:11" ht="15" customHeight="1" x14ac:dyDescent="0.25">
      <c r="K846" s="2"/>
    </row>
    <row r="847" spans="11:11" ht="15" customHeight="1" x14ac:dyDescent="0.25">
      <c r="K847" s="2"/>
    </row>
    <row r="848" spans="11:11" ht="15" customHeight="1" x14ac:dyDescent="0.25">
      <c r="K848" s="2"/>
    </row>
    <row r="849" spans="11:11" ht="15" customHeight="1" x14ac:dyDescent="0.25">
      <c r="K849" s="2"/>
    </row>
    <row r="850" spans="11:11" ht="15" customHeight="1" x14ac:dyDescent="0.25">
      <c r="K850" s="2"/>
    </row>
    <row r="851" spans="11:11" ht="15" customHeight="1" x14ac:dyDescent="0.25">
      <c r="K851" s="2"/>
    </row>
    <row r="852" spans="11:11" ht="15" customHeight="1" x14ac:dyDescent="0.25">
      <c r="K852" s="2"/>
    </row>
    <row r="853" spans="11:11" ht="15" customHeight="1" x14ac:dyDescent="0.25">
      <c r="K853" s="2"/>
    </row>
    <row r="854" spans="11:11" ht="15" customHeight="1" x14ac:dyDescent="0.25">
      <c r="K854" s="2"/>
    </row>
    <row r="855" spans="11:11" ht="15" customHeight="1" x14ac:dyDescent="0.25">
      <c r="K855" s="2"/>
    </row>
    <row r="856" spans="11:11" ht="15" customHeight="1" x14ac:dyDescent="0.25">
      <c r="K856" s="2"/>
    </row>
    <row r="857" spans="11:11" ht="15" customHeight="1" x14ac:dyDescent="0.25">
      <c r="K857" s="2"/>
    </row>
    <row r="858" spans="11:11" ht="15" customHeight="1" x14ac:dyDescent="0.25">
      <c r="K858" s="2"/>
    </row>
    <row r="859" spans="11:11" ht="15" customHeight="1" x14ac:dyDescent="0.25">
      <c r="K859" s="2"/>
    </row>
    <row r="860" spans="11:11" ht="15" customHeight="1" x14ac:dyDescent="0.25">
      <c r="K860" s="2"/>
    </row>
    <row r="861" spans="11:11" ht="15" customHeight="1" x14ac:dyDescent="0.25">
      <c r="K861" s="2"/>
    </row>
    <row r="862" spans="11:11" ht="15" customHeight="1" x14ac:dyDescent="0.25">
      <c r="K862" s="2"/>
    </row>
    <row r="863" spans="11:11" ht="15" customHeight="1" x14ac:dyDescent="0.25">
      <c r="K863" s="2"/>
    </row>
    <row r="864" spans="11:11" ht="15" customHeight="1" x14ac:dyDescent="0.25">
      <c r="K864" s="2"/>
    </row>
    <row r="865" spans="11:11" ht="15" customHeight="1" x14ac:dyDescent="0.25">
      <c r="K865" s="2"/>
    </row>
    <row r="866" spans="11:11" ht="15" customHeight="1" x14ac:dyDescent="0.25">
      <c r="K866" s="2"/>
    </row>
    <row r="867" spans="11:11" ht="15" customHeight="1" x14ac:dyDescent="0.25">
      <c r="K867" s="2"/>
    </row>
    <row r="868" spans="11:11" ht="15" customHeight="1" x14ac:dyDescent="0.25">
      <c r="K868" s="2"/>
    </row>
    <row r="869" spans="11:11" ht="15" customHeight="1" x14ac:dyDescent="0.25">
      <c r="K869" s="2"/>
    </row>
    <row r="870" spans="11:11" ht="15" customHeight="1" x14ac:dyDescent="0.25">
      <c r="K870" s="2"/>
    </row>
    <row r="871" spans="11:11" ht="15" customHeight="1" x14ac:dyDescent="0.25">
      <c r="K871" s="2"/>
    </row>
    <row r="872" spans="11:11" ht="15" customHeight="1" x14ac:dyDescent="0.25">
      <c r="K872" s="2"/>
    </row>
    <row r="873" spans="11:11" ht="15" customHeight="1" x14ac:dyDescent="0.25">
      <c r="K873" s="2"/>
    </row>
    <row r="874" spans="11:11" ht="15" customHeight="1" x14ac:dyDescent="0.25">
      <c r="K874" s="2"/>
    </row>
    <row r="875" spans="11:11" ht="15" customHeight="1" x14ac:dyDescent="0.25">
      <c r="K875" s="2"/>
    </row>
    <row r="876" spans="11:11" ht="15" customHeight="1" x14ac:dyDescent="0.25">
      <c r="K876" s="2"/>
    </row>
    <row r="877" spans="11:11" ht="15" customHeight="1" x14ac:dyDescent="0.25">
      <c r="K877" s="2"/>
    </row>
    <row r="878" spans="11:11" ht="15" customHeight="1" x14ac:dyDescent="0.25">
      <c r="K878" s="2"/>
    </row>
    <row r="879" spans="11:11" ht="15" customHeight="1" x14ac:dyDescent="0.25">
      <c r="K879" s="2"/>
    </row>
    <row r="880" spans="11:11" ht="15" customHeight="1" x14ac:dyDescent="0.25">
      <c r="K880" s="2"/>
    </row>
    <row r="881" spans="11:11" ht="15" customHeight="1" x14ac:dyDescent="0.25">
      <c r="K881" s="2"/>
    </row>
    <row r="882" spans="11:11" ht="15" customHeight="1" x14ac:dyDescent="0.25">
      <c r="K882" s="2"/>
    </row>
    <row r="883" spans="11:11" ht="15" customHeight="1" x14ac:dyDescent="0.25">
      <c r="K883" s="2"/>
    </row>
    <row r="884" spans="11:11" ht="15" customHeight="1" x14ac:dyDescent="0.25">
      <c r="K884" s="2"/>
    </row>
    <row r="885" spans="11:11" ht="15" customHeight="1" x14ac:dyDescent="0.25">
      <c r="K885" s="2"/>
    </row>
    <row r="886" spans="11:11" ht="15" customHeight="1" x14ac:dyDescent="0.25">
      <c r="K886" s="2"/>
    </row>
    <row r="887" spans="11:11" ht="15" customHeight="1" x14ac:dyDescent="0.25">
      <c r="K887" s="2"/>
    </row>
    <row r="888" spans="11:11" ht="15" customHeight="1" x14ac:dyDescent="0.25">
      <c r="K888" s="2"/>
    </row>
    <row r="889" spans="11:11" ht="15" customHeight="1" x14ac:dyDescent="0.25">
      <c r="K889" s="2"/>
    </row>
    <row r="890" spans="11:11" ht="15" customHeight="1" x14ac:dyDescent="0.25">
      <c r="K890" s="2"/>
    </row>
    <row r="891" spans="11:11" ht="15" customHeight="1" x14ac:dyDescent="0.25">
      <c r="K891" s="2"/>
    </row>
    <row r="892" spans="11:11" ht="15" customHeight="1" x14ac:dyDescent="0.25">
      <c r="K892" s="2"/>
    </row>
    <row r="893" spans="11:11" ht="15" customHeight="1" x14ac:dyDescent="0.25">
      <c r="K893" s="2"/>
    </row>
    <row r="894" spans="11:11" ht="15" customHeight="1" x14ac:dyDescent="0.25">
      <c r="K894" s="2"/>
    </row>
    <row r="895" spans="11:11" ht="15" customHeight="1" x14ac:dyDescent="0.25">
      <c r="K895" s="2"/>
    </row>
    <row r="896" spans="11:11" ht="15" customHeight="1" x14ac:dyDescent="0.25">
      <c r="K896" s="2"/>
    </row>
    <row r="897" spans="11:11" ht="15" customHeight="1" x14ac:dyDescent="0.25">
      <c r="K897" s="2"/>
    </row>
    <row r="898" spans="11:11" ht="15" customHeight="1" x14ac:dyDescent="0.25">
      <c r="K898" s="2"/>
    </row>
    <row r="899" spans="11:11" ht="15" customHeight="1" x14ac:dyDescent="0.25">
      <c r="K899" s="2"/>
    </row>
  </sheetData>
  <sheetProtection algorithmName="SHA-512" hashValue="37PnS543Lq+FWcaDQKVlLXQrC0zRcjyMAMI/V5b698TKWmvgs06JHXqNRbvu1HreT6WpewwJf/MyyQLGTg+4Rg==" saltValue="yfsFY2OEAr4h92KBFCHxhw==" spinCount="100000" sheet="1" objects="1" scenarios="1" selectLockedCells="1"/>
  <mergeCells count="2">
    <mergeCell ref="L2:U4"/>
    <mergeCell ref="L12:R12"/>
  </mergeCells>
  <pageMargins left="0.511811024" right="0.511811024" top="0.78740157499999996" bottom="0.78740157499999996" header="0.31496062000000002" footer="0.31496062000000002"/>
  <pageSetup paperSize="9" orientation="portrait" verticalDpi="599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">
    <tabColor theme="9" tint="0.39997558519241921"/>
  </sheetPr>
  <dimension ref="A1:AJ36"/>
  <sheetViews>
    <sheetView zoomScaleNormal="100" workbookViewId="0"/>
  </sheetViews>
  <sheetFormatPr defaultColWidth="0" defaultRowHeight="15" customHeight="1" zeroHeight="1" x14ac:dyDescent="0.25"/>
  <cols>
    <col min="1" max="1" width="1.7109375" customWidth="1"/>
    <col min="2" max="35" width="3.7109375" customWidth="1"/>
    <col min="36" max="36" width="1.7109375" customWidth="1"/>
    <col min="37" max="16384" width="3.7109375" hidden="1"/>
  </cols>
  <sheetData>
    <row r="1" spans="1:36" ht="9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1:36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spans="1:36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</row>
    <row r="5" spans="1:36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36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36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</row>
    <row r="10" spans="1:36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</row>
    <row r="11" spans="1:36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</row>
    <row r="12" spans="1:36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</row>
    <row r="14" spans="1:36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</row>
    <row r="15" spans="1:36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36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36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</sheetData>
  <sheetProtection algorithmName="SHA-512" hashValue="458gCPhAsLO/YGad2vvwWTTEjATGLXShaJuSLnV1+qu6y5x4V58LLatFoGGBvRX8Q9aNTU/OGaK/Dm4bRt9ANw==" saltValue="xULYJ980JaFb0XAxVaraxA==" spinCount="100000" sheet="1" objects="1" scenarios="1" selectLockedCells="1"/>
  <pageMargins left="0.511811024" right="0.511811024" top="0.78740157499999996" bottom="0.78740157499999996" header="0.31496062000000002" footer="0.31496062000000002"/>
  <pageSetup paperSize="9" orientation="portrait" verticalDpi="599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6">
    <tabColor theme="9" tint="0.39997558519241921"/>
  </sheetPr>
  <dimension ref="A1:AI21"/>
  <sheetViews>
    <sheetView workbookViewId="0">
      <selection activeCell="L2" sqref="L2:O4"/>
    </sheetView>
  </sheetViews>
  <sheetFormatPr defaultColWidth="3.7109375" defaultRowHeight="15" x14ac:dyDescent="0.25"/>
  <cols>
    <col min="1" max="1" width="1.7109375" style="3" customWidth="1"/>
    <col min="2" max="9" width="3.85546875" style="3" customWidth="1"/>
    <col min="10" max="10" width="1.7109375" style="3" customWidth="1"/>
    <col min="11" max="11" width="1.85546875" style="4" customWidth="1"/>
    <col min="12" max="12" width="9.140625" style="4" customWidth="1"/>
    <col min="13" max="13" width="33.5703125" style="4" customWidth="1"/>
    <col min="14" max="14" width="1.85546875" style="4" customWidth="1"/>
    <col min="15" max="15" width="56.85546875" style="4" customWidth="1"/>
    <col min="16" max="16" width="9.140625" style="4" customWidth="1"/>
    <col min="17" max="35" width="3.7109375" style="4" customWidth="1"/>
    <col min="36" max="16384" width="3.7109375" style="4"/>
  </cols>
  <sheetData>
    <row r="1" spans="1:35" ht="9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</row>
    <row r="2" spans="1:35" x14ac:dyDescent="0.25">
      <c r="A2" s="1"/>
      <c r="B2" s="1"/>
      <c r="C2" s="1"/>
      <c r="D2" s="1"/>
      <c r="E2" s="1"/>
      <c r="F2" s="1"/>
      <c r="G2" s="1"/>
      <c r="H2" s="1"/>
      <c r="I2" s="1"/>
      <c r="J2" s="1"/>
      <c r="L2" s="498" t="s">
        <v>1430</v>
      </c>
      <c r="M2" s="498"/>
      <c r="N2" s="498"/>
      <c r="O2" s="498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</row>
    <row r="3" spans="1:35" ht="15" customHeight="1" x14ac:dyDescent="0.25">
      <c r="L3" s="498"/>
      <c r="M3" s="498"/>
      <c r="N3" s="498"/>
      <c r="O3" s="498"/>
    </row>
    <row r="4" spans="1:35" ht="15" customHeight="1" x14ac:dyDescent="0.25">
      <c r="L4" s="498"/>
      <c r="M4" s="498"/>
      <c r="N4" s="498"/>
      <c r="O4" s="498"/>
    </row>
    <row r="6" spans="1:35" x14ac:dyDescent="0.25">
      <c r="M6" s="374" t="s">
        <v>1432</v>
      </c>
      <c r="O6" s="396"/>
    </row>
    <row r="7" spans="1:35" x14ac:dyDescent="0.25">
      <c r="M7" s="6"/>
    </row>
    <row r="8" spans="1:35" x14ac:dyDescent="0.25">
      <c r="M8" s="5" t="s">
        <v>1431</v>
      </c>
      <c r="N8" s="279">
        <v>4</v>
      </c>
      <c r="O8" s="396"/>
    </row>
    <row r="9" spans="1:35" x14ac:dyDescent="0.25">
      <c r="M9" s="6"/>
    </row>
    <row r="10" spans="1:35" x14ac:dyDescent="0.25">
      <c r="M10" s="5" t="s">
        <v>1433</v>
      </c>
      <c r="O10" s="413"/>
    </row>
    <row r="12" spans="1:35" x14ac:dyDescent="0.25">
      <c r="M12" s="5" t="s">
        <v>972</v>
      </c>
      <c r="O12" s="396" t="s">
        <v>470</v>
      </c>
    </row>
    <row r="13" spans="1:35" x14ac:dyDescent="0.25">
      <c r="M13" s="6"/>
    </row>
    <row r="14" spans="1:35" x14ac:dyDescent="0.25">
      <c r="M14" s="5" t="s">
        <v>1004</v>
      </c>
      <c r="O14" s="396" t="s">
        <v>470</v>
      </c>
    </row>
    <row r="16" spans="1:35" x14ac:dyDescent="0.25">
      <c r="M16" s="5" t="s">
        <v>1186</v>
      </c>
      <c r="O16" s="396"/>
    </row>
    <row r="18" spans="13:15" x14ac:dyDescent="0.25">
      <c r="M18" s="5" t="s">
        <v>1658</v>
      </c>
      <c r="O18" s="396"/>
    </row>
    <row r="20" spans="13:15" x14ac:dyDescent="0.25">
      <c r="M20" s="5" t="s">
        <v>1659</v>
      </c>
      <c r="O20" s="396"/>
    </row>
    <row r="21" spans="13:15" x14ac:dyDescent="0.25">
      <c r="M21" s="6"/>
    </row>
  </sheetData>
  <sheetProtection algorithmName="SHA-512" hashValue="KIKWT1UzkvdUFNkGKvmcTuPZwktJBLKIywEpUEt3Mr6fJyteM33Uwcc9aYw7UqBa+FWo3fS+gcehCGItGL64TA==" saltValue="1BSMVh9pmThERKxqnmyyXw==" spinCount="100000" sheet="1" objects="1" scenarios="1"/>
  <mergeCells count="1">
    <mergeCell ref="L2:O4"/>
  </mergeCells>
  <pageMargins left="0.511811024" right="0.511811024" top="0.78740157499999996" bottom="0.78740157499999996" header="0.31496062000000002" footer="0.31496062000000002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0">
    <tabColor theme="9" tint="0.39997558519241921"/>
  </sheetPr>
  <dimension ref="A1:AI30"/>
  <sheetViews>
    <sheetView showGridLines="0" zoomScaleNormal="100" workbookViewId="0">
      <selection activeCell="L2" sqref="L2:V4"/>
    </sheetView>
  </sheetViews>
  <sheetFormatPr defaultColWidth="3.7109375" defaultRowHeight="15" customHeight="1" x14ac:dyDescent="0.25"/>
  <cols>
    <col min="1" max="1" width="1.7109375" style="3" customWidth="1"/>
    <col min="2" max="9" width="3.85546875" style="3" customWidth="1"/>
    <col min="10" max="10" width="1.7109375" style="3" customWidth="1"/>
    <col min="11" max="11" width="1.85546875" customWidth="1"/>
    <col min="12" max="13" width="10.28515625" customWidth="1"/>
    <col min="14" max="14" width="60.7109375" customWidth="1"/>
    <col min="15" max="20" width="9" hidden="1" customWidth="1"/>
    <col min="21" max="21" width="10.28515625" style="80" customWidth="1"/>
    <col min="22" max="22" width="13.28515625" customWidth="1"/>
    <col min="23" max="23" width="1.85546875" customWidth="1"/>
    <col min="24" max="24" width="45.7109375" customWidth="1"/>
    <col min="25" max="35" width="3.7109375" customWidth="1"/>
  </cols>
  <sheetData>
    <row r="1" spans="1:35" ht="9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2"/>
      <c r="O1" s="2"/>
      <c r="P1" s="2"/>
      <c r="Q1" s="2"/>
      <c r="R1" s="2"/>
      <c r="S1" s="2"/>
      <c r="T1" s="2"/>
      <c r="U1" s="8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499" t="s">
        <v>1028</v>
      </c>
      <c r="M2" s="499"/>
      <c r="N2" s="499"/>
      <c r="O2" s="499"/>
      <c r="P2" s="499"/>
      <c r="Q2" s="499"/>
      <c r="R2" s="499"/>
      <c r="S2" s="499"/>
      <c r="T2" s="499"/>
      <c r="U2" s="499"/>
      <c r="V2" s="499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499"/>
      <c r="M3" s="499"/>
      <c r="N3" s="499"/>
      <c r="O3" s="499"/>
      <c r="P3" s="499"/>
      <c r="Q3" s="499"/>
      <c r="R3" s="499"/>
      <c r="S3" s="499"/>
      <c r="T3" s="499"/>
      <c r="U3" s="499"/>
      <c r="V3" s="499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</row>
    <row r="4" spans="1:3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499"/>
      <c r="M4" s="499"/>
      <c r="N4" s="499"/>
      <c r="O4" s="499"/>
      <c r="P4" s="499"/>
      <c r="Q4" s="499"/>
      <c r="R4" s="499"/>
      <c r="S4" s="499"/>
      <c r="T4" s="499"/>
      <c r="U4" s="499"/>
      <c r="V4" s="499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</row>
    <row r="5" spans="1:3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8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</row>
    <row r="6" spans="1:3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8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</row>
    <row r="7" spans="1:3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2"/>
      <c r="L7" s="2"/>
      <c r="M7" s="2"/>
      <c r="N7" s="2"/>
      <c r="O7" s="2"/>
      <c r="P7" s="2"/>
      <c r="Q7" s="2"/>
      <c r="R7" s="2"/>
      <c r="S7" s="2"/>
      <c r="T7" s="2"/>
      <c r="U7" s="8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</row>
    <row r="8" spans="1:3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2"/>
      <c r="L8" s="103" t="s">
        <v>999</v>
      </c>
      <c r="M8" s="104"/>
      <c r="N8" s="104"/>
      <c r="O8" s="104"/>
      <c r="P8" s="104"/>
      <c r="Q8" s="104"/>
      <c r="R8" s="104"/>
      <c r="S8" s="104"/>
      <c r="T8" s="104"/>
      <c r="U8" s="117"/>
      <c r="V8" s="104"/>
      <c r="W8" s="2"/>
      <c r="X8" s="120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</row>
    <row r="9" spans="1:3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2"/>
      <c r="L9" s="105" t="s">
        <v>7</v>
      </c>
      <c r="M9" s="105" t="s">
        <v>16</v>
      </c>
      <c r="N9" s="105" t="s">
        <v>954</v>
      </c>
      <c r="O9" s="2"/>
      <c r="P9" s="2"/>
      <c r="Q9" s="2"/>
      <c r="R9" s="2"/>
      <c r="S9" s="2"/>
      <c r="T9" s="2"/>
      <c r="U9" s="118" t="s">
        <v>977</v>
      </c>
      <c r="V9" s="106" t="s">
        <v>978</v>
      </c>
      <c r="W9" s="2"/>
      <c r="X9" s="116" t="s">
        <v>1028</v>
      </c>
      <c r="Y9" s="2"/>
      <c r="Z9" s="2"/>
      <c r="AA9" s="2"/>
      <c r="AB9" s="2"/>
      <c r="AC9" s="2"/>
      <c r="AD9" s="2"/>
      <c r="AE9" s="2"/>
      <c r="AF9" s="2"/>
      <c r="AG9" s="2"/>
      <c r="AH9" s="2"/>
      <c r="AI9" s="2"/>
    </row>
    <row r="10" spans="1:35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</row>
    <row r="11" spans="1:3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</row>
    <row r="12" spans="1:3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</row>
    <row r="13" spans="1:3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</row>
    <row r="14" spans="1:3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</row>
    <row r="15" spans="1:3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</row>
    <row r="16" spans="1:3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</row>
    <row r="17" spans="1:3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</row>
    <row r="18" spans="1:3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</row>
    <row r="19" spans="1:3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</row>
    <row r="20" spans="1:3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</row>
    <row r="21" spans="1:3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</row>
    <row r="22" spans="1:3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</row>
    <row r="23" spans="1:35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</row>
    <row r="24" spans="1:35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</row>
    <row r="25" spans="1:35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</row>
    <row r="26" spans="1:35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</row>
    <row r="27" spans="1:35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</row>
    <row r="28" spans="1:35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</row>
    <row r="29" spans="1:35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</row>
    <row r="30" spans="1:35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</row>
  </sheetData>
  <sheetProtection algorithmName="SHA-512" hashValue="PXDirDbRDka5qoGqp/1VBN/qzVeEdnpi6JDZA0s7JTR8VqwmO5SgqHSudZK/zHlhlundNJROh3T4VU2VMDu5Bw==" saltValue="vWyLPjvVCCs/UzLX3WhbfA==" spinCount="100000" sheet="1" objects="1" scenarios="1" selectLockedCells="1"/>
  <mergeCells count="1">
    <mergeCell ref="L2:V4"/>
  </mergeCells>
  <pageMargins left="0.511811024" right="0.511811024" top="0.78740157499999996" bottom="0.78740157499999996" header="0.31496062000000002" footer="0.31496062000000002"/>
  <pageSetup paperSize="9" orientation="portrait" verticalDpi="599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1">
    <tabColor theme="9" tint="0.39997558519241921"/>
  </sheetPr>
  <dimension ref="A1:AM35"/>
  <sheetViews>
    <sheetView showGridLines="0" zoomScaleNormal="100" workbookViewId="0">
      <selection activeCell="N21" sqref="N21"/>
    </sheetView>
  </sheetViews>
  <sheetFormatPr defaultColWidth="3.7109375" defaultRowHeight="15" customHeight="1" x14ac:dyDescent="0.25"/>
  <cols>
    <col min="1" max="1" width="1.7109375" style="3" customWidth="1"/>
    <col min="2" max="9" width="3.85546875" style="3" customWidth="1"/>
    <col min="10" max="10" width="1.7109375" style="3" customWidth="1"/>
    <col min="11" max="11" width="1.85546875" customWidth="1"/>
    <col min="12" max="13" width="10.28515625" style="264" customWidth="1"/>
    <col min="14" max="14" width="60.7109375" customWidth="1"/>
    <col min="15" max="15" width="10.28515625" style="266" customWidth="1"/>
    <col min="16" max="20" width="13.28515625" style="266" customWidth="1"/>
    <col min="21" max="25" width="13.28515625" style="264" customWidth="1"/>
    <col min="26" max="26" width="3.7109375" style="239" customWidth="1"/>
    <col min="27" max="27" width="15.7109375" customWidth="1"/>
    <col min="28" max="28" width="12.7109375" customWidth="1"/>
    <col min="29" max="29" width="19.7109375" customWidth="1"/>
    <col min="30" max="30" width="40.7109375" customWidth="1"/>
    <col min="31" max="39" width="3.7109375" customWidth="1"/>
  </cols>
  <sheetData>
    <row r="1" spans="1:39" ht="9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62"/>
      <c r="M1" s="262"/>
      <c r="N1" s="2"/>
      <c r="O1" s="265"/>
      <c r="P1" s="265"/>
      <c r="Q1" s="265"/>
      <c r="R1" s="265"/>
      <c r="S1" s="265"/>
      <c r="T1" s="265"/>
      <c r="U1" s="262"/>
      <c r="V1" s="262"/>
      <c r="W1" s="262"/>
      <c r="X1" s="262"/>
      <c r="Y1" s="26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</row>
    <row r="2" spans="1:3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498" t="s">
        <v>1137</v>
      </c>
      <c r="M2" s="498"/>
      <c r="N2" s="498"/>
      <c r="O2" s="498"/>
      <c r="P2" s="498"/>
      <c r="Q2" s="498"/>
      <c r="R2" s="498"/>
      <c r="S2" s="498"/>
      <c r="T2" s="498"/>
      <c r="U2" s="498"/>
      <c r="V2" s="498"/>
      <c r="W2" s="498"/>
      <c r="X2" s="498"/>
      <c r="Y2" s="498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</row>
    <row r="3" spans="1:3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498"/>
      <c r="M3" s="498"/>
      <c r="N3" s="498"/>
      <c r="O3" s="498"/>
      <c r="P3" s="498"/>
      <c r="Q3" s="498"/>
      <c r="R3" s="498"/>
      <c r="S3" s="498"/>
      <c r="T3" s="498"/>
      <c r="U3" s="498"/>
      <c r="V3" s="498"/>
      <c r="W3" s="498"/>
      <c r="X3" s="498"/>
      <c r="Y3" s="498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</row>
    <row r="4" spans="1:3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498"/>
      <c r="M4" s="498"/>
      <c r="N4" s="498"/>
      <c r="O4" s="498"/>
      <c r="P4" s="498"/>
      <c r="Q4" s="498"/>
      <c r="R4" s="498"/>
      <c r="S4" s="498"/>
      <c r="T4" s="498"/>
      <c r="U4" s="498"/>
      <c r="V4" s="498"/>
      <c r="W4" s="498"/>
      <c r="X4" s="498"/>
      <c r="Y4" s="498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</row>
    <row r="5" spans="1:3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262"/>
      <c r="M5" s="262"/>
      <c r="N5" s="2"/>
      <c r="O5" s="265"/>
      <c r="P5" s="265"/>
      <c r="Q5" s="265"/>
      <c r="R5" s="265"/>
      <c r="S5" s="265"/>
      <c r="T5" s="265"/>
      <c r="U5" s="262"/>
      <c r="V5" s="262"/>
      <c r="W5" s="262"/>
      <c r="X5" s="262"/>
      <c r="Y5" s="409" t="s">
        <v>1652</v>
      </c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</row>
    <row r="6" spans="1:3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2"/>
      <c r="L6" s="262"/>
      <c r="M6" s="262"/>
      <c r="N6" s="2"/>
      <c r="O6" s="265"/>
      <c r="P6" s="265"/>
      <c r="Q6" s="265"/>
      <c r="R6" s="265"/>
      <c r="S6" s="265"/>
      <c r="T6" s="265"/>
      <c r="U6" s="262"/>
      <c r="V6" s="262"/>
      <c r="W6" s="262"/>
      <c r="X6" s="262"/>
      <c r="Y6" s="289">
        <v>10</v>
      </c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</row>
    <row r="7" spans="1:3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2"/>
      <c r="L7" s="262"/>
      <c r="M7" s="262"/>
      <c r="N7" s="2"/>
      <c r="O7" s="265"/>
      <c r="P7" s="265"/>
      <c r="Q7" s="265"/>
      <c r="R7" s="265"/>
      <c r="S7" s="265"/>
      <c r="T7" s="265"/>
      <c r="U7" s="262"/>
      <c r="V7" s="262"/>
      <c r="W7" s="262"/>
      <c r="X7" s="262"/>
      <c r="Y7" s="409" t="s">
        <v>1653</v>
      </c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</row>
    <row r="8" spans="1:3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2"/>
      <c r="L8" s="263" t="s">
        <v>974</v>
      </c>
      <c r="M8" s="263"/>
      <c r="N8" s="54"/>
      <c r="O8" s="267"/>
      <c r="P8" s="267"/>
      <c r="Q8" s="263"/>
      <c r="R8" s="269"/>
      <c r="S8" s="269"/>
      <c r="T8" s="269"/>
      <c r="U8" s="269"/>
      <c r="V8" s="269"/>
      <c r="W8" s="269"/>
      <c r="X8" s="269"/>
      <c r="Y8" s="269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</row>
    <row r="9" spans="1:3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2"/>
      <c r="M9" s="286"/>
      <c r="N9" s="287"/>
      <c r="O9" s="288"/>
      <c r="P9" s="286"/>
      <c r="Q9" s="288"/>
      <c r="R9" s="286"/>
      <c r="S9" s="286"/>
      <c r="T9" s="286"/>
      <c r="U9" s="286"/>
      <c r="V9" s="286"/>
      <c r="W9" s="286"/>
      <c r="X9" s="286"/>
      <c r="Y9" s="286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</row>
    <row r="10" spans="1:3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2"/>
      <c r="L10" s="286"/>
      <c r="M10" s="286"/>
      <c r="N10" s="287"/>
      <c r="O10" s="288"/>
      <c r="P10" s="286"/>
      <c r="Q10" s="288"/>
      <c r="R10" s="286"/>
      <c r="S10" s="286"/>
      <c r="T10" s="286"/>
      <c r="U10" s="286"/>
      <c r="V10" s="286"/>
      <c r="W10" s="286"/>
      <c r="X10" s="286"/>
      <c r="Y10" s="286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</row>
    <row r="11" spans="1:3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2"/>
      <c r="L11" s="263" t="s">
        <v>999</v>
      </c>
      <c r="M11" s="263"/>
      <c r="N11" s="54"/>
      <c r="O11" s="267"/>
      <c r="P11" s="267"/>
      <c r="Q11" s="263"/>
      <c r="R11" s="269"/>
      <c r="S11" s="269"/>
      <c r="T11" s="269"/>
      <c r="U11" s="269"/>
      <c r="V11" s="269"/>
      <c r="W11" s="269"/>
      <c r="X11" s="269"/>
      <c r="Y11" s="269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</row>
    <row r="12" spans="1:39" ht="4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2"/>
      <c r="L12" s="226" t="s">
        <v>7</v>
      </c>
      <c r="M12" s="226" t="s">
        <v>16</v>
      </c>
      <c r="N12" s="227" t="s">
        <v>954</v>
      </c>
      <c r="O12" s="268" t="s">
        <v>977</v>
      </c>
      <c r="P12" s="228" t="s">
        <v>1447</v>
      </c>
      <c r="Q12" s="228" t="s">
        <v>1448</v>
      </c>
      <c r="R12" s="228" t="s">
        <v>1449</v>
      </c>
      <c r="S12" s="228" t="s">
        <v>1451</v>
      </c>
      <c r="T12" s="228" t="s">
        <v>1450</v>
      </c>
      <c r="U12" s="228" t="s">
        <v>1452</v>
      </c>
      <c r="V12" s="228" t="s">
        <v>1453</v>
      </c>
      <c r="W12" s="228" t="s">
        <v>1456</v>
      </c>
      <c r="X12" s="228" t="s">
        <v>1455</v>
      </c>
      <c r="Y12" s="228" t="s">
        <v>1457</v>
      </c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</row>
    <row r="13" spans="1:3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</row>
    <row r="14" spans="1:3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</row>
    <row r="15" spans="1:3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L15" s="526" t="s">
        <v>1463</v>
      </c>
      <c r="M15" s="526"/>
      <c r="N15" s="526"/>
      <c r="O15" s="526"/>
      <c r="P15" s="526"/>
      <c r="Q15" s="526"/>
      <c r="R15" s="526"/>
      <c r="S15" s="526"/>
      <c r="T15" s="526"/>
      <c r="U15" s="526"/>
      <c r="V15" s="526"/>
      <c r="W15" s="526"/>
      <c r="X15" s="278"/>
      <c r="Y15" s="278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</row>
    <row r="16" spans="1:3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</row>
    <row r="17" spans="1:3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</row>
    <row r="18" spans="1:3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</row>
    <row r="19" spans="1:3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</row>
    <row r="20" spans="1:3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</row>
    <row r="21" spans="1:3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</row>
    <row r="22" spans="1:3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</row>
    <row r="23" spans="1:3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</row>
    <row r="24" spans="1:3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</row>
    <row r="25" spans="1:3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</row>
    <row r="26" spans="1:3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</row>
    <row r="27" spans="1:3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</row>
    <row r="28" spans="1:3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</row>
    <row r="29" spans="1:3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</row>
    <row r="30" spans="1:3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</row>
    <row r="31" spans="1:3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</row>
    <row r="32" spans="1:3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</row>
    <row r="33" spans="27:33" x14ac:dyDescent="0.25">
      <c r="AA33" s="2"/>
      <c r="AB33" s="2"/>
      <c r="AC33" s="2"/>
      <c r="AD33" s="2"/>
      <c r="AE33" s="2"/>
      <c r="AF33" s="2"/>
      <c r="AG33" s="2"/>
    </row>
    <row r="34" spans="27:33" x14ac:dyDescent="0.25">
      <c r="AA34" s="2"/>
      <c r="AB34" s="2"/>
      <c r="AC34" s="2"/>
      <c r="AD34" s="2"/>
      <c r="AE34" s="2"/>
      <c r="AF34" s="2"/>
      <c r="AG34" s="2"/>
    </row>
    <row r="35" spans="27:33" x14ac:dyDescent="0.25">
      <c r="AA35" s="2"/>
      <c r="AB35" s="2"/>
      <c r="AC35" s="2"/>
      <c r="AD35" s="2"/>
      <c r="AE35" s="2"/>
      <c r="AF35" s="2"/>
      <c r="AG35" s="2"/>
    </row>
  </sheetData>
  <sheetProtection selectLockedCells="1"/>
  <mergeCells count="2">
    <mergeCell ref="L2:Y4"/>
    <mergeCell ref="L15:W15"/>
  </mergeCells>
  <pageMargins left="0.511811024" right="0.511811024" top="0.78740157499999996" bottom="0.78740157499999996" header="0.31496062000000002" footer="0.31496062000000002"/>
  <pageSetup paperSize="9" orientation="portrait" verticalDpi="599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2">
    <tabColor theme="9" tint="0.39997558519241921"/>
  </sheetPr>
  <dimension ref="A1:AI30"/>
  <sheetViews>
    <sheetView showGridLines="0" zoomScaleNormal="100" workbookViewId="0">
      <selection activeCell="L2" sqref="L2:S4"/>
    </sheetView>
  </sheetViews>
  <sheetFormatPr defaultColWidth="3.7109375" defaultRowHeight="15" customHeight="1" x14ac:dyDescent="0.25"/>
  <cols>
    <col min="1" max="1" width="1.7109375" style="3" customWidth="1"/>
    <col min="2" max="9" width="3.85546875" style="3" customWidth="1"/>
    <col min="10" max="10" width="1.7109375" style="3" customWidth="1"/>
    <col min="11" max="11" width="1.85546875" style="239" customWidth="1"/>
    <col min="12" max="12" width="9" customWidth="1"/>
    <col min="13" max="13" width="42.42578125" customWidth="1"/>
    <col min="14" max="17" width="9" hidden="1" customWidth="1"/>
    <col min="18" max="18" width="13.28515625" customWidth="1"/>
    <col min="19" max="19" width="9" customWidth="1"/>
    <col min="20" max="20" width="1.7109375" style="239" customWidth="1"/>
    <col min="21" max="30" width="13.28515625" customWidth="1"/>
    <col min="31" max="35" width="3.7109375" customWidth="1"/>
  </cols>
  <sheetData>
    <row r="1" spans="1:35" ht="9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L1" s="2"/>
      <c r="M1" s="2"/>
      <c r="N1" s="2"/>
      <c r="O1" s="2"/>
      <c r="P1" s="2"/>
      <c r="Q1" s="2"/>
      <c r="R1" s="2"/>
      <c r="S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 x14ac:dyDescent="0.25">
      <c r="A2" s="1"/>
      <c r="B2" s="1"/>
      <c r="C2" s="1"/>
      <c r="D2" s="1"/>
      <c r="E2" s="1"/>
      <c r="F2" s="1"/>
      <c r="G2" s="1"/>
      <c r="H2" s="1"/>
      <c r="I2" s="1"/>
      <c r="J2" s="1"/>
      <c r="L2" s="499" t="s">
        <v>1138</v>
      </c>
      <c r="M2" s="499"/>
      <c r="N2" s="499"/>
      <c r="O2" s="499"/>
      <c r="P2" s="499"/>
      <c r="Q2" s="499"/>
      <c r="R2" s="499"/>
      <c r="S2" s="499"/>
      <c r="T2" s="295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x14ac:dyDescent="0.25">
      <c r="A3" s="1"/>
      <c r="B3" s="1"/>
      <c r="C3" s="1"/>
      <c r="D3" s="1"/>
      <c r="E3" s="1"/>
      <c r="F3" s="1"/>
      <c r="G3" s="1"/>
      <c r="H3" s="1"/>
      <c r="I3" s="1"/>
      <c r="J3" s="1"/>
      <c r="L3" s="499"/>
      <c r="M3" s="499"/>
      <c r="N3" s="499"/>
      <c r="O3" s="499"/>
      <c r="P3" s="499"/>
      <c r="Q3" s="499"/>
      <c r="R3" s="499"/>
      <c r="S3" s="499"/>
      <c r="T3" s="295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</row>
    <row r="4" spans="1:35" x14ac:dyDescent="0.25">
      <c r="A4" s="1"/>
      <c r="B4" s="1"/>
      <c r="C4" s="1"/>
      <c r="D4" s="1"/>
      <c r="E4" s="1"/>
      <c r="F4" s="1"/>
      <c r="G4" s="1"/>
      <c r="H4" s="1"/>
      <c r="I4" s="1"/>
      <c r="J4" s="1"/>
      <c r="L4" s="499"/>
      <c r="M4" s="499"/>
      <c r="N4" s="499"/>
      <c r="O4" s="499"/>
      <c r="P4" s="499"/>
      <c r="Q4" s="499"/>
      <c r="R4" s="499"/>
      <c r="S4" s="499"/>
      <c r="T4" s="295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</row>
    <row r="5" spans="1:35" x14ac:dyDescent="0.25">
      <c r="A5" s="1"/>
      <c r="B5" s="1"/>
      <c r="C5" s="1"/>
      <c r="D5" s="1"/>
      <c r="E5" s="1"/>
      <c r="F5" s="1"/>
      <c r="G5" s="1"/>
      <c r="H5" s="1"/>
      <c r="I5" s="1"/>
      <c r="J5" s="1"/>
      <c r="L5" s="2"/>
      <c r="M5" s="2"/>
      <c r="N5" s="2"/>
      <c r="O5" s="2"/>
      <c r="P5" s="2"/>
      <c r="Q5" s="2"/>
      <c r="R5" s="2"/>
      <c r="S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</row>
    <row r="6" spans="1:35" x14ac:dyDescent="0.25">
      <c r="A6" s="1"/>
      <c r="B6" s="1"/>
      <c r="C6" s="1"/>
      <c r="D6" s="1"/>
      <c r="E6" s="1"/>
      <c r="F6" s="1"/>
      <c r="G6" s="1"/>
      <c r="H6" s="1"/>
      <c r="I6" s="1"/>
      <c r="J6" s="1"/>
      <c r="L6" s="2"/>
      <c r="M6" s="2"/>
      <c r="N6" s="2"/>
      <c r="O6" s="2"/>
      <c r="P6" s="2"/>
      <c r="Q6" s="2"/>
      <c r="R6" s="2"/>
      <c r="S6" s="296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</row>
    <row r="7" spans="1:35" x14ac:dyDescent="0.25">
      <c r="A7" s="1"/>
      <c r="B7" s="1"/>
      <c r="C7" s="1"/>
      <c r="D7" s="1"/>
      <c r="E7" s="1"/>
      <c r="F7" s="1"/>
      <c r="G7" s="1"/>
      <c r="H7" s="1"/>
      <c r="I7" s="1"/>
      <c r="J7" s="1"/>
      <c r="L7" s="2"/>
      <c r="M7" s="2"/>
      <c r="N7" s="2"/>
      <c r="O7" s="2"/>
      <c r="P7" s="2"/>
      <c r="Q7" s="2"/>
      <c r="R7" s="2"/>
      <c r="S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</row>
    <row r="8" spans="1:35" x14ac:dyDescent="0.25">
      <c r="A8" s="1"/>
      <c r="B8" s="1"/>
      <c r="C8" s="1"/>
      <c r="D8" s="1"/>
      <c r="E8" s="1"/>
      <c r="F8" s="1"/>
      <c r="G8" s="1"/>
      <c r="H8" s="1"/>
      <c r="I8" s="1"/>
      <c r="J8" s="1"/>
      <c r="L8" s="103" t="s">
        <v>999</v>
      </c>
      <c r="M8" s="104"/>
      <c r="N8" s="104"/>
      <c r="O8" s="104"/>
      <c r="P8" s="104"/>
      <c r="Q8" s="104"/>
      <c r="R8" s="104"/>
      <c r="S8" s="104"/>
    </row>
    <row r="9" spans="1:35" x14ac:dyDescent="0.25">
      <c r="A9" s="1"/>
      <c r="B9" s="1"/>
      <c r="C9" s="1"/>
      <c r="D9" s="1"/>
      <c r="E9" s="1"/>
      <c r="F9" s="1"/>
      <c r="G9" s="1"/>
      <c r="H9" s="1"/>
      <c r="I9" s="1"/>
      <c r="J9" s="1"/>
      <c r="L9" s="105" t="s">
        <v>7</v>
      </c>
      <c r="M9" s="105" t="s">
        <v>954</v>
      </c>
      <c r="N9" s="2"/>
      <c r="O9" s="2"/>
      <c r="P9" s="2"/>
      <c r="Q9" s="2"/>
      <c r="R9" s="521" t="s">
        <v>1009</v>
      </c>
      <c r="S9" s="521"/>
    </row>
    <row r="10" spans="1:35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L10" s="2"/>
      <c r="M10" s="2"/>
      <c r="N10" s="2"/>
      <c r="O10" s="2"/>
      <c r="P10" s="2"/>
      <c r="Q10" s="2"/>
      <c r="R10" s="106" t="s">
        <v>1010</v>
      </c>
      <c r="S10" s="106" t="s">
        <v>1011</v>
      </c>
    </row>
    <row r="11" spans="1:3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</row>
    <row r="12" spans="1:3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</row>
    <row r="13" spans="1:3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</row>
    <row r="14" spans="1:3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3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</row>
    <row r="16" spans="1:3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</row>
    <row r="17" spans="1:10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</row>
    <row r="18" spans="1:10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</row>
    <row r="19" spans="1:1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</row>
    <row r="20" spans="1:10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</row>
    <row r="21" spans="1:10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</row>
    <row r="22" spans="1:10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</row>
    <row r="23" spans="1:1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</row>
    <row r="24" spans="1:10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10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</row>
    <row r="27" spans="1:10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</row>
    <row r="28" spans="1:10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</row>
    <row r="29" spans="1:10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</row>
    <row r="30" spans="1:10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</row>
  </sheetData>
  <sheetProtection algorithmName="SHA-512" hashValue="A2CtG5RbVJLQr8BB+NwC8il2AzliKycgygYlxg7twEPsPhEFqIocT3S/rhnm84qD+ft/inehqg8d7j6m+jI1Lw==" saltValue="UiNmGgPUFRegbjncdnnUXg==" spinCount="100000" sheet="1" objects="1" scenarios="1" selectLockedCells="1"/>
  <mergeCells count="2">
    <mergeCell ref="L2:S4"/>
    <mergeCell ref="R9:S9"/>
  </mergeCells>
  <pageMargins left="0.511811024" right="0.511811024" top="0.78740157499999996" bottom="0.78740157499999996" header="0.31496062000000002" footer="0.31496062000000002"/>
  <pageSetup paperSize="9" orientation="portrait" verticalDpi="599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23">
    <tabColor theme="9" tint="0.39997558519241921"/>
  </sheetPr>
  <dimension ref="A1:AI31"/>
  <sheetViews>
    <sheetView showGridLines="0" topLeftCell="M1" zoomScaleNormal="100" workbookViewId="0">
      <selection activeCell="L2" sqref="L2:X4"/>
    </sheetView>
  </sheetViews>
  <sheetFormatPr defaultColWidth="3.7109375" defaultRowHeight="15" customHeight="1" x14ac:dyDescent="0.25"/>
  <cols>
    <col min="1" max="1" width="1.7109375" style="3" customWidth="1"/>
    <col min="2" max="9" width="3.85546875" style="3" customWidth="1"/>
    <col min="10" max="10" width="1.7109375" style="3" customWidth="1"/>
    <col min="11" max="11" width="1.85546875" customWidth="1"/>
    <col min="12" max="13" width="10.28515625" customWidth="1"/>
    <col min="14" max="14" width="60.7109375" customWidth="1"/>
    <col min="15" max="20" width="9" hidden="1" customWidth="1"/>
    <col min="21" max="21" width="10.28515625" customWidth="1"/>
    <col min="22" max="24" width="13.28515625" customWidth="1"/>
    <col min="25" max="25" width="1.85546875" customWidth="1"/>
    <col min="26" max="26" width="13.28515625" customWidth="1"/>
    <col min="27" max="27" width="10.28515625" style="80" customWidth="1"/>
    <col min="28" max="28" width="22.7109375" style="85" customWidth="1"/>
    <col min="29" max="35" width="3.7109375" customWidth="1"/>
  </cols>
  <sheetData>
    <row r="1" spans="1:35" ht="9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82"/>
      <c r="AB1" s="83"/>
      <c r="AC1" s="2"/>
      <c r="AD1" s="2"/>
      <c r="AE1" s="2"/>
      <c r="AF1" s="2"/>
      <c r="AG1" s="2"/>
      <c r="AH1" s="2"/>
      <c r="AI1" s="2"/>
    </row>
    <row r="2" spans="1:35" ht="1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499" t="s">
        <v>1003</v>
      </c>
      <c r="M2" s="499"/>
      <c r="N2" s="499"/>
      <c r="O2" s="499"/>
      <c r="P2" s="499"/>
      <c r="Q2" s="499"/>
      <c r="R2" s="499"/>
      <c r="S2" s="499"/>
      <c r="T2" s="499"/>
      <c r="U2" s="499"/>
      <c r="V2" s="499"/>
      <c r="W2" s="499"/>
      <c r="X2" s="499"/>
      <c r="Y2" s="2"/>
      <c r="Z2" s="2"/>
      <c r="AA2" s="82"/>
      <c r="AB2" s="83"/>
      <c r="AC2" s="2"/>
      <c r="AD2" s="2"/>
      <c r="AE2" s="2"/>
      <c r="AF2" s="2"/>
      <c r="AG2" s="2"/>
      <c r="AH2" s="2"/>
      <c r="AI2" s="2"/>
    </row>
    <row r="3" spans="1:35" ht="1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499"/>
      <c r="M3" s="499"/>
      <c r="N3" s="499"/>
      <c r="O3" s="499"/>
      <c r="P3" s="499"/>
      <c r="Q3" s="499"/>
      <c r="R3" s="499"/>
      <c r="S3" s="499"/>
      <c r="T3" s="499"/>
      <c r="U3" s="499"/>
      <c r="V3" s="499"/>
      <c r="W3" s="499"/>
      <c r="X3" s="499"/>
      <c r="Y3" s="2"/>
      <c r="Z3" s="2"/>
      <c r="AA3" s="82"/>
      <c r="AB3" s="83"/>
      <c r="AC3" s="2"/>
      <c r="AD3" s="2"/>
      <c r="AE3" s="2"/>
      <c r="AF3" s="2"/>
      <c r="AG3" s="2"/>
      <c r="AH3" s="2"/>
      <c r="AI3" s="2"/>
    </row>
    <row r="4" spans="1:35" ht="1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499"/>
      <c r="M4" s="499"/>
      <c r="N4" s="499"/>
      <c r="O4" s="499"/>
      <c r="P4" s="499"/>
      <c r="Q4" s="499"/>
      <c r="R4" s="499"/>
      <c r="S4" s="499"/>
      <c r="T4" s="499"/>
      <c r="U4" s="499"/>
      <c r="V4" s="499"/>
      <c r="W4" s="499"/>
      <c r="X4" s="499"/>
      <c r="Y4" s="2"/>
      <c r="Z4" s="2"/>
      <c r="AA4" s="82"/>
      <c r="AB4" s="83"/>
      <c r="AC4" s="2"/>
      <c r="AD4" s="2"/>
      <c r="AE4" s="2"/>
      <c r="AF4" s="2"/>
      <c r="AG4" s="2"/>
      <c r="AH4" s="2"/>
      <c r="AI4" s="2"/>
    </row>
    <row r="5" spans="1:3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82"/>
      <c r="AB5" s="83"/>
      <c r="AC5" s="2"/>
      <c r="AD5" s="2"/>
      <c r="AE5" s="2"/>
      <c r="AF5" s="2"/>
      <c r="AG5" s="2"/>
      <c r="AH5" s="2"/>
      <c r="AI5" s="2"/>
    </row>
    <row r="6" spans="1:3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82"/>
      <c r="AB6" s="83"/>
      <c r="AC6" s="2"/>
      <c r="AD6" s="2"/>
      <c r="AE6" s="2"/>
      <c r="AF6" s="2"/>
      <c r="AG6" s="2"/>
      <c r="AH6" s="2"/>
      <c r="AI6" s="2"/>
    </row>
    <row r="7" spans="1:3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82"/>
      <c r="AB7" s="83"/>
      <c r="AC7" s="2"/>
      <c r="AD7" s="2"/>
      <c r="AE7" s="2"/>
      <c r="AF7" s="2"/>
      <c r="AG7" s="2"/>
      <c r="AH7" s="2"/>
      <c r="AI7" s="2"/>
    </row>
    <row r="8" spans="1:3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2"/>
      <c r="L8" s="54" t="s">
        <v>974</v>
      </c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2"/>
      <c r="Z8" s="2"/>
      <c r="AA8" s="82"/>
      <c r="AB8" s="83"/>
      <c r="AC8" s="2"/>
      <c r="AD8" s="2"/>
      <c r="AE8" s="2"/>
      <c r="AF8" s="2"/>
      <c r="AG8" s="2"/>
      <c r="AH8" s="2"/>
      <c r="AI8" s="2"/>
    </row>
    <row r="9" spans="1:3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2"/>
      <c r="L9" s="102"/>
      <c r="M9" s="86"/>
      <c r="N9" s="86"/>
      <c r="Y9" s="2"/>
      <c r="Z9" s="2"/>
      <c r="AA9" s="82"/>
      <c r="AB9" s="83"/>
      <c r="AC9" s="2"/>
      <c r="AD9" s="2"/>
      <c r="AE9" s="2"/>
      <c r="AF9" s="2"/>
      <c r="AG9" s="2"/>
      <c r="AH9" s="2"/>
      <c r="AI9" s="2"/>
    </row>
    <row r="10" spans="1:35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2"/>
      <c r="L10" s="102"/>
      <c r="M10" s="86"/>
      <c r="N10" s="86"/>
      <c r="Y10" s="2"/>
      <c r="Z10" s="2"/>
      <c r="AA10" s="82"/>
      <c r="AB10" s="83"/>
      <c r="AC10" s="2"/>
      <c r="AD10" s="2"/>
      <c r="AE10" s="2"/>
      <c r="AF10" s="2"/>
      <c r="AG10" s="2"/>
      <c r="AH10" s="2"/>
      <c r="AI10" s="2"/>
    </row>
    <row r="11" spans="1:3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2"/>
      <c r="L11" s="54" t="s">
        <v>973</v>
      </c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22"/>
      <c r="X11" s="522"/>
      <c r="Z11" s="79"/>
      <c r="AA11" s="79"/>
      <c r="AB11" s="84"/>
      <c r="AC11" s="2"/>
      <c r="AD11" s="2"/>
      <c r="AE11" s="2"/>
      <c r="AF11" s="2"/>
      <c r="AG11" s="2"/>
      <c r="AH11" s="2"/>
      <c r="AI11" s="2"/>
    </row>
    <row r="12" spans="1:35" ht="22.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2"/>
      <c r="L12" s="282" t="s">
        <v>976</v>
      </c>
      <c r="M12" s="283" t="s">
        <v>16</v>
      </c>
      <c r="N12" s="283" t="s">
        <v>954</v>
      </c>
      <c r="O12" s="283"/>
      <c r="P12" s="283"/>
      <c r="Q12" s="284"/>
      <c r="R12" s="284"/>
      <c r="S12" s="284"/>
      <c r="T12" s="284"/>
      <c r="U12" s="282" t="s">
        <v>977</v>
      </c>
      <c r="V12" s="270" t="s">
        <v>978</v>
      </c>
      <c r="W12" s="270" t="s">
        <v>979</v>
      </c>
      <c r="X12" s="270" t="s">
        <v>980</v>
      </c>
      <c r="Y12" s="4"/>
      <c r="Z12" s="281" t="s">
        <v>1427</v>
      </c>
      <c r="AA12" s="281" t="s">
        <v>1426</v>
      </c>
      <c r="AB12" s="282" t="s">
        <v>975</v>
      </c>
      <c r="AC12" s="2"/>
      <c r="AD12" s="2"/>
      <c r="AE12" s="2"/>
      <c r="AF12" s="2"/>
      <c r="AG12" s="2"/>
      <c r="AH12" s="2"/>
      <c r="AI12" s="2"/>
    </row>
    <row r="13" spans="1:3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AC13" s="2"/>
      <c r="AD13" s="2"/>
      <c r="AE13" s="2"/>
      <c r="AF13" s="2"/>
      <c r="AG13" s="2"/>
      <c r="AH13" s="2"/>
      <c r="AI13" s="2"/>
    </row>
    <row r="14" spans="1:3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AC14" s="2"/>
      <c r="AD14" s="2"/>
      <c r="AE14" s="2"/>
      <c r="AF14" s="2"/>
      <c r="AG14" s="2"/>
      <c r="AH14" s="2"/>
      <c r="AI14" s="2"/>
    </row>
    <row r="15" spans="1:3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AC15" s="2"/>
      <c r="AD15" s="2"/>
      <c r="AE15" s="2"/>
      <c r="AF15" s="2"/>
      <c r="AG15" s="2"/>
      <c r="AH15" s="2"/>
      <c r="AI15" s="2"/>
    </row>
    <row r="16" spans="1:3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AC16" s="2"/>
      <c r="AD16" s="2"/>
      <c r="AE16" s="2"/>
      <c r="AF16" s="2"/>
      <c r="AG16" s="2"/>
      <c r="AH16" s="2"/>
      <c r="AI16" s="2"/>
    </row>
    <row r="17" spans="1:3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AC17" s="2"/>
      <c r="AD17" s="2"/>
      <c r="AE17" s="2"/>
      <c r="AF17" s="2"/>
      <c r="AG17" s="2"/>
      <c r="AH17" s="2"/>
      <c r="AI17" s="2"/>
    </row>
    <row r="18" spans="1:3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AC18" s="2"/>
      <c r="AD18" s="2"/>
      <c r="AE18" s="2"/>
      <c r="AF18" s="2"/>
      <c r="AG18" s="2"/>
      <c r="AH18" s="2"/>
      <c r="AI18" s="2"/>
    </row>
    <row r="19" spans="1:3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AC19" s="2"/>
      <c r="AD19" s="2"/>
      <c r="AE19" s="2"/>
      <c r="AF19" s="2"/>
      <c r="AG19" s="2"/>
      <c r="AH19" s="2"/>
      <c r="AI19" s="2"/>
    </row>
    <row r="20" spans="1:3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AC20" s="2"/>
      <c r="AD20" s="2"/>
      <c r="AE20" s="2"/>
      <c r="AF20" s="2"/>
      <c r="AG20" s="2"/>
      <c r="AH20" s="2"/>
      <c r="AI20" s="2"/>
    </row>
    <row r="21" spans="1:3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AC21" s="2"/>
      <c r="AD21" s="2"/>
      <c r="AE21" s="2"/>
      <c r="AF21" s="2"/>
      <c r="AG21" s="2"/>
      <c r="AH21" s="2"/>
      <c r="AI21" s="2"/>
    </row>
    <row r="22" spans="1:3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AC22" s="2"/>
      <c r="AD22" s="2"/>
      <c r="AE22" s="2"/>
      <c r="AF22" s="2"/>
      <c r="AG22" s="2"/>
      <c r="AH22" s="2"/>
      <c r="AI22" s="2"/>
    </row>
    <row r="23" spans="1:35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AD23" s="2"/>
      <c r="AE23" s="2"/>
      <c r="AF23" s="2"/>
      <c r="AG23" s="2"/>
      <c r="AH23" s="2"/>
      <c r="AI23" s="2"/>
    </row>
    <row r="24" spans="1:35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AD24" s="2"/>
      <c r="AE24" s="2"/>
      <c r="AF24" s="2"/>
      <c r="AG24" s="2"/>
      <c r="AH24" s="2"/>
      <c r="AI24" s="2"/>
    </row>
    <row r="25" spans="1:35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AD25" s="2"/>
      <c r="AE25" s="2"/>
      <c r="AF25" s="2"/>
      <c r="AG25" s="2"/>
      <c r="AH25" s="2"/>
      <c r="AI25" s="2"/>
    </row>
    <row r="26" spans="1:35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AD26" s="2"/>
      <c r="AE26" s="2"/>
      <c r="AF26" s="2"/>
      <c r="AG26" s="2"/>
      <c r="AH26" s="2"/>
      <c r="AI26" s="2"/>
    </row>
    <row r="27" spans="1:35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AD27" s="2"/>
      <c r="AE27" s="2"/>
      <c r="AF27" s="2"/>
      <c r="AG27" s="2"/>
      <c r="AH27" s="2"/>
      <c r="AI27" s="2"/>
    </row>
    <row r="28" spans="1:35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AD28" s="2"/>
      <c r="AE28" s="2"/>
      <c r="AF28" s="2"/>
      <c r="AG28" s="2"/>
      <c r="AH28" s="2"/>
      <c r="AI28" s="2"/>
    </row>
    <row r="29" spans="1:35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AD29" s="2"/>
      <c r="AE29" s="2"/>
      <c r="AF29" s="2"/>
      <c r="AG29" s="2"/>
      <c r="AH29" s="2"/>
      <c r="AI29" s="2"/>
    </row>
    <row r="30" spans="1:35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AD30" s="2"/>
      <c r="AE30" s="2"/>
      <c r="AF30" s="2"/>
      <c r="AG30" s="2"/>
      <c r="AH30" s="2"/>
      <c r="AI30" s="2"/>
    </row>
    <row r="31" spans="1:35" ht="15" customHeight="1" x14ac:dyDescent="0.25">
      <c r="AD31" s="2"/>
      <c r="AE31" s="2"/>
      <c r="AF31" s="2"/>
    </row>
  </sheetData>
  <sheetProtection algorithmName="SHA-512" hashValue="xt8U6oHuPRxJwIhWdPqxaGNr+hPWEyNbRbzsiD2zWIVustS5gF4l/YQcCDHGz+4dnHnrGPhR+3gouvuguq4dJQ==" saltValue="HfowU4AU6nlF+3vLUx37Tw==" spinCount="100000" sheet="1" objects="1" scenarios="1" selectLockedCells="1"/>
  <mergeCells count="2">
    <mergeCell ref="L2:X4"/>
    <mergeCell ref="W11:X11"/>
  </mergeCells>
  <pageMargins left="0.511811024" right="0.511811024" top="0.78740157499999996" bottom="0.78740157499999996" header="0.31496062000000002" footer="0.31496062000000002"/>
  <pageSetup paperSize="9" orientation="portrait" verticalDpi="599" r:id="rId1"/>
  <drawing r:id="rId2"/>
  <legacy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4">
    <tabColor theme="9" tint="0.39997558519241921"/>
  </sheetPr>
  <dimension ref="A1:AI30"/>
  <sheetViews>
    <sheetView showGridLines="0" topLeftCell="A7" zoomScaleNormal="100" workbookViewId="0">
      <selection activeCell="L2" sqref="L2:U4"/>
    </sheetView>
  </sheetViews>
  <sheetFormatPr defaultColWidth="3.7109375" defaultRowHeight="15" customHeight="1" x14ac:dyDescent="0.25"/>
  <cols>
    <col min="1" max="1" width="1.7109375" style="3" customWidth="1"/>
    <col min="2" max="9" width="3.85546875" style="3" customWidth="1"/>
    <col min="10" max="10" width="1.7109375" style="3" customWidth="1"/>
    <col min="11" max="11" width="1.85546875" customWidth="1"/>
    <col min="12" max="12" width="17.7109375" customWidth="1"/>
    <col min="13" max="13" width="6.7109375" customWidth="1"/>
    <col min="14" max="15" width="10.28515625" customWidth="1"/>
    <col min="16" max="16" width="6.7109375" customWidth="1"/>
    <col min="17" max="18" width="10.28515625" customWidth="1"/>
    <col min="19" max="19" width="13.28515625" customWidth="1"/>
    <col min="20" max="21" width="10.28515625" customWidth="1"/>
    <col min="22" max="35" width="3.7109375" customWidth="1"/>
  </cols>
  <sheetData>
    <row r="1" spans="1:35" ht="9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499" t="s">
        <v>996</v>
      </c>
      <c r="M2" s="499"/>
      <c r="N2" s="499"/>
      <c r="O2" s="499"/>
      <c r="P2" s="499"/>
      <c r="Q2" s="499"/>
      <c r="R2" s="499"/>
      <c r="S2" s="499"/>
      <c r="T2" s="499"/>
      <c r="U2" s="499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499"/>
      <c r="M3" s="499"/>
      <c r="N3" s="499"/>
      <c r="O3" s="499"/>
      <c r="P3" s="499"/>
      <c r="Q3" s="499"/>
      <c r="R3" s="499"/>
      <c r="S3" s="499"/>
      <c r="T3" s="499"/>
      <c r="U3" s="499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</row>
    <row r="4" spans="1:3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499"/>
      <c r="M4" s="499"/>
      <c r="N4" s="499"/>
      <c r="O4" s="499"/>
      <c r="P4" s="499"/>
      <c r="Q4" s="499"/>
      <c r="R4" s="499"/>
      <c r="S4" s="499"/>
      <c r="T4" s="499"/>
      <c r="U4" s="499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</row>
    <row r="5" spans="1:3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4"/>
      <c r="M5" s="4"/>
      <c r="N5" s="4"/>
      <c r="O5" s="4"/>
      <c r="P5" s="4"/>
      <c r="Q5" s="4"/>
      <c r="R5" s="4"/>
      <c r="S5" s="4"/>
      <c r="T5" s="4"/>
      <c r="U5" s="4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</row>
    <row r="6" spans="1:3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2"/>
      <c r="L6" s="4"/>
      <c r="M6" s="4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</row>
    <row r="7" spans="1:3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2"/>
      <c r="L7" s="4"/>
      <c r="M7" s="4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</row>
    <row r="8" spans="1:3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2"/>
      <c r="L8" s="4"/>
      <c r="M8" s="4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</row>
    <row r="9" spans="1:3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2"/>
      <c r="L9" s="4"/>
      <c r="M9" s="4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</row>
    <row r="10" spans="1:35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2"/>
      <c r="L10" s="4"/>
      <c r="M10" s="4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</row>
    <row r="11" spans="1:3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2"/>
      <c r="L11" s="4"/>
      <c r="M11" s="4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</row>
    <row r="12" spans="1:3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2"/>
      <c r="L12" s="54" t="s">
        <v>952</v>
      </c>
      <c r="M12" s="54"/>
      <c r="N12" s="54"/>
      <c r="O12" s="54"/>
      <c r="P12" s="54"/>
      <c r="Q12" s="54"/>
      <c r="R12" s="54"/>
      <c r="S12" s="54"/>
      <c r="T12" s="54"/>
      <c r="U12" s="54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</row>
    <row r="13" spans="1:3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2"/>
      <c r="L13" s="58" t="s">
        <v>953</v>
      </c>
      <c r="M13" s="56" t="s">
        <v>954</v>
      </c>
      <c r="N13" s="56"/>
      <c r="O13" s="56"/>
      <c r="P13" s="56"/>
      <c r="Q13" s="55" t="s">
        <v>955</v>
      </c>
      <c r="R13" s="55" t="s">
        <v>956</v>
      </c>
      <c r="S13" s="55" t="s">
        <v>957</v>
      </c>
      <c r="T13" s="55" t="s">
        <v>958</v>
      </c>
      <c r="U13" s="55" t="s">
        <v>959</v>
      </c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</row>
    <row r="14" spans="1:3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2"/>
      <c r="L14" s="119"/>
      <c r="M14" s="57"/>
      <c r="N14" s="57"/>
      <c r="O14" s="57"/>
      <c r="P14" s="57"/>
      <c r="Q14" s="100"/>
      <c r="R14" s="101"/>
      <c r="S14" s="100"/>
      <c r="T14" s="101"/>
      <c r="U14" s="101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</row>
    <row r="15" spans="1:3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2"/>
      <c r="L15" s="119"/>
      <c r="M15" s="57"/>
      <c r="N15" s="57"/>
      <c r="O15" s="57"/>
      <c r="P15" s="57"/>
      <c r="Q15" s="100"/>
      <c r="R15" s="101"/>
      <c r="S15" s="100"/>
      <c r="T15" s="101"/>
      <c r="U15" s="101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</row>
    <row r="16" spans="1:3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2"/>
      <c r="L16" s="54" t="s">
        <v>960</v>
      </c>
      <c r="M16" s="54"/>
      <c r="N16" s="54"/>
      <c r="O16" s="54"/>
      <c r="P16" s="54"/>
      <c r="Q16" s="54"/>
      <c r="R16" s="54"/>
      <c r="S16" s="54"/>
      <c r="T16" s="54"/>
      <c r="U16" s="54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</row>
    <row r="17" spans="1:3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2"/>
      <c r="L17" s="58" t="s">
        <v>11</v>
      </c>
      <c r="M17" s="56" t="s">
        <v>953</v>
      </c>
      <c r="N17" s="3"/>
      <c r="O17" s="3"/>
      <c r="P17" s="56"/>
      <c r="Q17" s="55"/>
      <c r="R17" s="58" t="s">
        <v>962</v>
      </c>
      <c r="S17" s="3"/>
      <c r="T17" s="58" t="s">
        <v>961</v>
      </c>
      <c r="U17" s="55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</row>
    <row r="18" spans="1:3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</row>
    <row r="19" spans="1:3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</row>
    <row r="20" spans="1:3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L20" s="54" t="s">
        <v>951</v>
      </c>
      <c r="M20" s="54"/>
      <c r="N20" s="54"/>
      <c r="O20" s="54"/>
      <c r="P20" s="54"/>
      <c r="Q20" s="54"/>
      <c r="R20" s="54"/>
      <c r="S20" s="54"/>
      <c r="T20" s="54"/>
      <c r="U20" s="54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</row>
    <row r="21" spans="1:3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</row>
    <row r="22" spans="1:3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</row>
    <row r="23" spans="1:35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</row>
    <row r="24" spans="1:35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</row>
    <row r="25" spans="1:35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</row>
    <row r="26" spans="1:35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</row>
    <row r="27" spans="1:35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</row>
    <row r="28" spans="1:35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</row>
    <row r="29" spans="1:35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</row>
    <row r="30" spans="1:35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</row>
  </sheetData>
  <sheetProtection algorithmName="SHA-512" hashValue="9HA/cS2xIzKsZjHkw9arwfrUoB5WzfcvCgKm1Z0cHukBfoGEJwlebo6MfDnNJTK+I3o72htBB62ukzAA88tg2w==" saltValue="/OEq7qRWnA050as7E2JPLQ==" spinCount="100000" sheet="1" objects="1" scenarios="1" selectLockedCells="1"/>
  <mergeCells count="1">
    <mergeCell ref="L2:U4"/>
  </mergeCells>
  <pageMargins left="0.511811024" right="0.511811024" top="0.78740157499999996" bottom="0.78740157499999996" header="0.31496062000000002" footer="0.31496062000000002"/>
  <pageSetup paperSize="9" orientation="portrait" verticalDpi="599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5">
    <tabColor theme="9" tint="0.39997558519241921"/>
  </sheetPr>
  <dimension ref="A1:AI35"/>
  <sheetViews>
    <sheetView showGridLines="0" zoomScaleNormal="100" workbookViewId="0">
      <selection activeCell="L2" sqref="L2:Z4"/>
    </sheetView>
  </sheetViews>
  <sheetFormatPr defaultColWidth="3.7109375" defaultRowHeight="15" customHeight="1" x14ac:dyDescent="0.25"/>
  <cols>
    <col min="1" max="1" width="1.7109375" style="3" customWidth="1"/>
    <col min="2" max="9" width="3.85546875" style="3" customWidth="1"/>
    <col min="10" max="10" width="1.7109375" style="3" customWidth="1"/>
    <col min="11" max="11" width="1.85546875" customWidth="1"/>
    <col min="12" max="12" width="10.28515625" customWidth="1"/>
    <col min="13" max="13" width="35.7109375" customWidth="1"/>
    <col min="14" max="16" width="9" hidden="1" customWidth="1"/>
    <col min="17" max="17" width="25.7109375" customWidth="1"/>
    <col min="18" max="18" width="9" hidden="1" customWidth="1"/>
    <col min="19" max="19" width="9" style="85" hidden="1" customWidth="1"/>
    <col min="20" max="21" width="13.28515625" style="80" hidden="1" customWidth="1"/>
    <col min="22" max="22" width="23.28515625" style="80" customWidth="1"/>
    <col min="23" max="26" width="13.28515625" style="80" customWidth="1"/>
    <col min="27" max="27" width="2.7109375" customWidth="1"/>
    <col min="28" max="28" width="8.5703125" style="80" bestFit="1" customWidth="1"/>
    <col min="29" max="34" width="13.28515625" customWidth="1"/>
    <col min="35" max="35" width="3.7109375" customWidth="1"/>
  </cols>
  <sheetData>
    <row r="1" spans="1:35" ht="9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2"/>
      <c r="O1" s="2"/>
      <c r="P1" s="2"/>
      <c r="Q1" s="2"/>
      <c r="R1" s="2"/>
      <c r="S1" s="83"/>
      <c r="T1" s="82"/>
      <c r="U1" s="82"/>
      <c r="V1" s="82"/>
      <c r="W1" s="82"/>
      <c r="X1" s="82"/>
      <c r="Y1" s="82"/>
      <c r="Z1" s="82"/>
      <c r="AA1" s="2"/>
      <c r="AB1" s="82"/>
      <c r="AC1" s="2"/>
      <c r="AD1" s="2"/>
      <c r="AE1" s="2"/>
      <c r="AF1" s="2"/>
      <c r="AG1" s="2"/>
      <c r="AH1" s="2"/>
      <c r="AI1" s="2"/>
    </row>
    <row r="2" spans="1:3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498" t="s">
        <v>1139</v>
      </c>
      <c r="M2" s="498"/>
      <c r="N2" s="498"/>
      <c r="O2" s="498"/>
      <c r="P2" s="498"/>
      <c r="Q2" s="498"/>
      <c r="R2" s="498"/>
      <c r="S2" s="498"/>
      <c r="T2" s="498"/>
      <c r="U2" s="498"/>
      <c r="V2" s="498"/>
      <c r="W2" s="498"/>
      <c r="X2" s="498"/>
      <c r="Y2" s="498"/>
      <c r="Z2" s="498"/>
      <c r="AA2" s="2"/>
      <c r="AB2" s="82"/>
      <c r="AC2" s="2"/>
      <c r="AD2" s="2"/>
      <c r="AE2" s="2"/>
      <c r="AF2" s="2"/>
      <c r="AG2" s="2"/>
      <c r="AH2" s="2"/>
      <c r="AI2" s="2"/>
    </row>
    <row r="3" spans="1:3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498"/>
      <c r="M3" s="498"/>
      <c r="N3" s="498"/>
      <c r="O3" s="498"/>
      <c r="P3" s="498"/>
      <c r="Q3" s="498"/>
      <c r="R3" s="498"/>
      <c r="S3" s="498"/>
      <c r="T3" s="498"/>
      <c r="U3" s="498"/>
      <c r="V3" s="498"/>
      <c r="W3" s="498"/>
      <c r="X3" s="498"/>
      <c r="Y3" s="498"/>
      <c r="Z3" s="498"/>
      <c r="AA3" s="2"/>
      <c r="AB3" s="82"/>
      <c r="AC3" s="2"/>
      <c r="AD3" s="2"/>
      <c r="AE3" s="2"/>
      <c r="AF3" s="2"/>
      <c r="AG3" s="2"/>
      <c r="AH3" s="2"/>
      <c r="AI3" s="2"/>
    </row>
    <row r="4" spans="1:3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498"/>
      <c r="M4" s="498"/>
      <c r="N4" s="498"/>
      <c r="O4" s="498"/>
      <c r="P4" s="498"/>
      <c r="Q4" s="498"/>
      <c r="R4" s="498"/>
      <c r="S4" s="498"/>
      <c r="T4" s="498"/>
      <c r="U4" s="498"/>
      <c r="V4" s="498"/>
      <c r="W4" s="498"/>
      <c r="X4" s="498"/>
      <c r="Y4" s="498"/>
      <c r="Z4" s="498"/>
      <c r="AA4" s="2"/>
      <c r="AB4" s="82"/>
      <c r="AC4" s="2"/>
      <c r="AD4" s="2"/>
      <c r="AE4" s="2"/>
      <c r="AF4" s="2"/>
      <c r="AG4" s="2"/>
      <c r="AH4" s="2"/>
      <c r="AI4" s="2"/>
    </row>
    <row r="5" spans="1:3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2"/>
      <c r="M5" s="2"/>
      <c r="N5" s="2"/>
      <c r="O5" s="2"/>
      <c r="P5" s="2"/>
      <c r="Q5" s="2"/>
      <c r="R5" s="2"/>
      <c r="S5" s="83"/>
      <c r="T5" s="82"/>
      <c r="U5" s="82"/>
      <c r="V5" s="82"/>
      <c r="W5" s="82"/>
      <c r="X5" s="82"/>
      <c r="Y5" s="82"/>
      <c r="Z5" s="82"/>
      <c r="AA5" s="2"/>
      <c r="AB5" s="82"/>
      <c r="AC5" s="2"/>
      <c r="AD5" s="2"/>
      <c r="AE5" s="2"/>
      <c r="AF5" s="2"/>
      <c r="AG5" s="2"/>
      <c r="AH5" s="2"/>
      <c r="AI5" s="2"/>
    </row>
    <row r="6" spans="1:3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2"/>
      <c r="L6" s="2"/>
      <c r="M6" s="2"/>
      <c r="N6" s="2"/>
      <c r="O6" s="2"/>
      <c r="P6" s="2"/>
      <c r="Q6" s="2"/>
      <c r="R6" s="2"/>
      <c r="S6" s="83"/>
      <c r="T6" s="82"/>
      <c r="U6" s="82"/>
      <c r="V6" s="82"/>
      <c r="W6" s="82"/>
      <c r="X6" s="82"/>
      <c r="Y6" s="82"/>
      <c r="Z6" s="82"/>
      <c r="AA6" s="2"/>
      <c r="AB6" s="82"/>
      <c r="AC6" s="2"/>
      <c r="AD6" s="2"/>
      <c r="AE6" s="2"/>
      <c r="AF6" s="2"/>
      <c r="AG6" s="2"/>
      <c r="AH6" s="2"/>
      <c r="AI6" s="2"/>
    </row>
    <row r="7" spans="1:3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2"/>
      <c r="L7" s="2"/>
      <c r="M7" s="2"/>
      <c r="N7" s="2"/>
      <c r="O7" s="2"/>
      <c r="P7" s="2"/>
      <c r="Q7" s="2"/>
      <c r="R7" s="2"/>
      <c r="S7" s="83"/>
      <c r="T7" s="82"/>
      <c r="U7" s="82"/>
      <c r="V7" s="82"/>
      <c r="W7" s="82"/>
      <c r="X7" s="82"/>
      <c r="Y7" s="82"/>
      <c r="Z7" s="82"/>
      <c r="AA7" s="2"/>
      <c r="AB7" s="82"/>
      <c r="AC7" s="2"/>
      <c r="AD7" s="2"/>
      <c r="AE7" s="2"/>
      <c r="AF7" s="2"/>
      <c r="AG7" s="2"/>
      <c r="AH7" s="2"/>
      <c r="AI7" s="2"/>
    </row>
    <row r="8" spans="1:3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2"/>
      <c r="L8" s="524" t="s">
        <v>1014</v>
      </c>
      <c r="M8" s="524" t="s">
        <v>1030</v>
      </c>
      <c r="N8" s="524"/>
      <c r="O8" s="524"/>
      <c r="P8" s="524"/>
      <c r="Q8" s="524" t="s">
        <v>1015</v>
      </c>
      <c r="R8" s="524"/>
      <c r="S8" s="524"/>
      <c r="T8" s="523" t="s">
        <v>1016</v>
      </c>
      <c r="U8" s="523"/>
      <c r="V8" s="523"/>
      <c r="W8" s="523" t="s">
        <v>1017</v>
      </c>
      <c r="X8" s="523"/>
      <c r="Y8" s="523" t="s">
        <v>1018</v>
      </c>
      <c r="Z8" s="523"/>
      <c r="AA8" s="2"/>
      <c r="AB8" s="529" t="s">
        <v>1408</v>
      </c>
      <c r="AC8" s="523" t="s">
        <v>1016</v>
      </c>
      <c r="AD8" s="523"/>
      <c r="AE8" s="523" t="s">
        <v>1017</v>
      </c>
      <c r="AF8" s="523"/>
      <c r="AG8" s="523" t="s">
        <v>1018</v>
      </c>
      <c r="AH8" s="523"/>
      <c r="AI8" s="2"/>
    </row>
    <row r="9" spans="1:3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2"/>
      <c r="L9" s="524"/>
      <c r="M9" s="524"/>
      <c r="N9" s="524"/>
      <c r="O9" s="524"/>
      <c r="P9" s="524"/>
      <c r="Q9" s="524"/>
      <c r="R9" s="524"/>
      <c r="S9" s="524"/>
      <c r="T9" s="115" t="s">
        <v>1019</v>
      </c>
      <c r="U9" s="115" t="s">
        <v>1020</v>
      </c>
      <c r="V9" s="115" t="s">
        <v>1021</v>
      </c>
      <c r="W9" s="115" t="s">
        <v>1019</v>
      </c>
      <c r="X9" s="115" t="s">
        <v>1022</v>
      </c>
      <c r="Y9" s="115" t="s">
        <v>1019</v>
      </c>
      <c r="Z9" s="115" t="s">
        <v>1022</v>
      </c>
      <c r="AA9" s="2"/>
      <c r="AB9" s="529"/>
      <c r="AC9" s="527" t="s">
        <v>1445</v>
      </c>
      <c r="AD9" s="527"/>
      <c r="AE9" s="527" t="s">
        <v>1445</v>
      </c>
      <c r="AF9" s="527"/>
      <c r="AG9" s="527" t="s">
        <v>1445</v>
      </c>
      <c r="AH9" s="527"/>
      <c r="AI9" s="2"/>
    </row>
    <row r="10" spans="1:35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2"/>
      <c r="L10" s="524"/>
      <c r="M10" s="524"/>
      <c r="N10" s="524"/>
      <c r="O10" s="524"/>
      <c r="P10" s="524"/>
      <c r="Q10" s="524"/>
      <c r="R10" s="524"/>
      <c r="S10" s="524"/>
      <c r="T10" s="115" t="s">
        <v>1023</v>
      </c>
      <c r="U10" s="115" t="s">
        <v>1023</v>
      </c>
      <c r="V10" s="115" t="s">
        <v>1024</v>
      </c>
      <c r="W10" s="115" t="s">
        <v>1023</v>
      </c>
      <c r="X10" s="115" t="s">
        <v>1025</v>
      </c>
      <c r="Y10" s="115" t="s">
        <v>1023</v>
      </c>
      <c r="Z10" s="115" t="s">
        <v>1025</v>
      </c>
      <c r="AA10" s="2"/>
      <c r="AB10" s="529"/>
      <c r="AC10" s="527" t="s">
        <v>1665</v>
      </c>
      <c r="AD10" s="527"/>
      <c r="AE10" s="527" t="s">
        <v>1446</v>
      </c>
      <c r="AF10" s="527"/>
      <c r="AG10" s="527" t="s">
        <v>1446</v>
      </c>
      <c r="AH10" s="527"/>
      <c r="AI10" s="2"/>
    </row>
    <row r="11" spans="1:3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2"/>
      <c r="L11" s="248"/>
      <c r="M11" s="249"/>
      <c r="N11" s="249"/>
      <c r="O11" s="249"/>
      <c r="P11" s="249"/>
      <c r="Q11" s="249"/>
      <c r="R11" s="250"/>
      <c r="S11" s="251"/>
      <c r="T11" s="420"/>
      <c r="U11" s="420"/>
      <c r="V11" s="420"/>
      <c r="W11" s="420"/>
      <c r="X11" s="420"/>
      <c r="Y11" s="420"/>
      <c r="Z11" s="420"/>
      <c r="AA11" s="2"/>
      <c r="AB11" s="285"/>
      <c r="AC11" s="528"/>
      <c r="AD11" s="528"/>
      <c r="AE11" s="528"/>
      <c r="AF11" s="528"/>
      <c r="AG11" s="528"/>
      <c r="AH11" s="528"/>
      <c r="AI11" s="2"/>
    </row>
    <row r="12" spans="1:3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2"/>
      <c r="L12" s="525" t="s">
        <v>1026</v>
      </c>
      <c r="M12" s="525"/>
      <c r="N12" s="525"/>
      <c r="O12" s="525"/>
      <c r="P12" s="525"/>
      <c r="Q12" s="525"/>
      <c r="R12" s="525"/>
      <c r="S12" s="525"/>
      <c r="T12" s="229"/>
      <c r="U12" s="229"/>
      <c r="V12" s="229"/>
      <c r="W12" s="229"/>
      <c r="X12" s="229"/>
      <c r="Y12" s="229"/>
      <c r="Z12" s="229"/>
      <c r="AA12" s="2"/>
      <c r="AB12" s="285"/>
      <c r="AC12" s="528"/>
      <c r="AD12" s="528"/>
      <c r="AE12" s="528"/>
      <c r="AF12" s="528"/>
      <c r="AG12" s="528"/>
      <c r="AH12" s="528"/>
      <c r="AI12" s="2"/>
    </row>
    <row r="13" spans="1:3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2"/>
      <c r="L13" s="2"/>
      <c r="M13" s="2"/>
      <c r="N13" s="2"/>
      <c r="O13" s="2"/>
      <c r="P13" s="2"/>
      <c r="Q13" s="2"/>
      <c r="R13" s="2"/>
      <c r="S13" s="2"/>
      <c r="T13" s="2"/>
      <c r="U13"/>
      <c r="V13"/>
      <c r="W13"/>
      <c r="X13"/>
      <c r="Y13"/>
      <c r="Z13"/>
      <c r="AA13" s="2"/>
      <c r="AB13" s="82"/>
      <c r="AC13" s="2"/>
      <c r="AD13" s="2"/>
      <c r="AE13" s="2"/>
      <c r="AF13" s="2"/>
      <c r="AG13" s="2"/>
      <c r="AH13" s="2"/>
      <c r="AI13" s="2"/>
    </row>
    <row r="14" spans="1:3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2"/>
      <c r="L14" s="2"/>
      <c r="M14" s="2"/>
      <c r="N14" s="2"/>
      <c r="O14" s="2"/>
      <c r="P14" s="2"/>
      <c r="Q14" s="2"/>
      <c r="R14" s="2"/>
      <c r="S14" s="2"/>
      <c r="T14" s="2"/>
      <c r="U14"/>
      <c r="V14"/>
      <c r="W14"/>
      <c r="X14"/>
      <c r="Y14"/>
      <c r="Z14"/>
      <c r="AA14" s="2"/>
      <c r="AB14" s="82"/>
      <c r="AC14" s="2"/>
      <c r="AD14" s="2"/>
      <c r="AE14" s="2"/>
      <c r="AF14" s="2"/>
      <c r="AG14" s="2"/>
      <c r="AH14" s="2"/>
      <c r="AI14" s="2"/>
    </row>
    <row r="15" spans="1:3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2"/>
      <c r="L15" s="2"/>
      <c r="M15" s="2"/>
      <c r="N15" s="2"/>
      <c r="O15" s="2"/>
      <c r="P15" s="2"/>
      <c r="Q15" s="2"/>
      <c r="R15" s="2"/>
      <c r="S15" s="2"/>
      <c r="T15" s="2"/>
      <c r="U15"/>
      <c r="V15"/>
      <c r="W15"/>
      <c r="X15"/>
      <c r="Y15"/>
      <c r="Z15"/>
      <c r="AA15" s="2"/>
      <c r="AB15" s="82"/>
      <c r="AC15" s="2"/>
      <c r="AD15" s="2"/>
      <c r="AE15" s="2"/>
      <c r="AF15" s="2"/>
      <c r="AG15" s="2"/>
      <c r="AH15" s="2"/>
      <c r="AI15" s="2"/>
    </row>
    <row r="16" spans="1:3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2"/>
      <c r="L16" s="2"/>
      <c r="M16" s="2"/>
      <c r="N16" s="2"/>
      <c r="O16" s="2"/>
      <c r="P16" s="2"/>
      <c r="Q16" s="2"/>
      <c r="R16" s="2"/>
      <c r="S16" s="2"/>
      <c r="T16" s="2"/>
      <c r="U16"/>
      <c r="V16"/>
      <c r="W16"/>
      <c r="X16"/>
      <c r="Y16"/>
      <c r="Z16"/>
      <c r="AA16" s="2"/>
      <c r="AB16" s="82"/>
      <c r="AC16" s="2"/>
      <c r="AD16" s="2"/>
      <c r="AE16" s="2"/>
      <c r="AF16" s="2"/>
      <c r="AG16" s="2"/>
      <c r="AH16" s="2"/>
      <c r="AI16" s="2"/>
    </row>
    <row r="17" spans="12:34" ht="15" customHeight="1" x14ac:dyDescent="0.25">
      <c r="L17" s="2"/>
      <c r="M17" s="2"/>
      <c r="N17" s="2"/>
      <c r="O17" s="2"/>
      <c r="P17" s="2"/>
      <c r="Q17" s="2"/>
      <c r="R17" s="2"/>
      <c r="S17" s="2"/>
      <c r="T17" s="2"/>
      <c r="U17"/>
      <c r="V17"/>
      <c r="W17"/>
      <c r="X17"/>
      <c r="Y17"/>
      <c r="Z17"/>
      <c r="AA17" s="2"/>
      <c r="AB17" s="82"/>
      <c r="AC17" s="2"/>
      <c r="AD17" s="2"/>
      <c r="AE17" s="2"/>
      <c r="AF17" s="2"/>
      <c r="AG17" s="2"/>
      <c r="AH17" s="2"/>
    </row>
    <row r="18" spans="12:34" ht="15" customHeight="1" x14ac:dyDescent="0.25">
      <c r="L18" s="2"/>
      <c r="M18" s="2"/>
      <c r="N18" s="2"/>
      <c r="O18" s="2"/>
      <c r="P18" s="2"/>
      <c r="Q18" s="2"/>
      <c r="R18" s="2"/>
      <c r="S18" s="2"/>
      <c r="T18" s="2"/>
      <c r="U18"/>
      <c r="V18"/>
      <c r="W18"/>
      <c r="X18"/>
      <c r="Y18"/>
      <c r="Z18"/>
      <c r="AA18" s="2"/>
      <c r="AB18" s="82"/>
      <c r="AC18" s="2"/>
      <c r="AD18" s="2"/>
      <c r="AE18" s="2"/>
      <c r="AF18" s="2"/>
      <c r="AG18" s="2"/>
      <c r="AH18" s="2"/>
    </row>
    <row r="19" spans="12:34" ht="15" customHeight="1" x14ac:dyDescent="0.25">
      <c r="AA19" s="2"/>
      <c r="AB19" s="82"/>
      <c r="AC19" s="2"/>
      <c r="AD19" s="2"/>
      <c r="AE19" s="2"/>
      <c r="AF19" s="2"/>
      <c r="AG19" s="2"/>
      <c r="AH19" s="2"/>
    </row>
    <row r="20" spans="12:34" ht="15" customHeight="1" x14ac:dyDescent="0.25">
      <c r="L20" s="2"/>
      <c r="M20" s="2"/>
      <c r="N20" s="2"/>
      <c r="O20" s="2"/>
      <c r="P20" s="2"/>
      <c r="Q20" s="2"/>
      <c r="R20" s="2"/>
      <c r="S20" s="83"/>
      <c r="T20" s="82"/>
      <c r="U20" s="82"/>
      <c r="V20" s="82"/>
      <c r="W20" s="82"/>
      <c r="X20" s="82"/>
      <c r="Y20" s="82"/>
      <c r="Z20" s="82"/>
      <c r="AA20" s="2"/>
      <c r="AB20" s="82"/>
      <c r="AC20" s="2"/>
      <c r="AD20" s="2"/>
      <c r="AE20" s="2"/>
      <c r="AF20" s="2"/>
      <c r="AG20" s="2"/>
      <c r="AH20" s="2"/>
    </row>
    <row r="21" spans="12:34" ht="15" customHeight="1" x14ac:dyDescent="0.25">
      <c r="L21" s="2"/>
      <c r="M21" s="2"/>
      <c r="N21" s="2"/>
      <c r="O21" s="2"/>
      <c r="P21" s="2"/>
      <c r="Q21" s="2"/>
      <c r="R21" s="2"/>
      <c r="S21" s="83"/>
      <c r="T21" s="82"/>
      <c r="U21" s="82"/>
      <c r="V21" s="82"/>
      <c r="W21" s="82"/>
      <c r="X21" s="82"/>
      <c r="Y21" s="82"/>
      <c r="Z21" s="82"/>
      <c r="AA21" s="2"/>
      <c r="AB21" s="82"/>
      <c r="AC21" s="2"/>
      <c r="AD21" s="2"/>
      <c r="AE21" s="2"/>
      <c r="AF21" s="2"/>
      <c r="AG21" s="2"/>
      <c r="AH21" s="2"/>
    </row>
    <row r="22" spans="12:34" ht="15" customHeight="1" x14ac:dyDescent="0.25">
      <c r="L22" s="2"/>
      <c r="M22" s="2"/>
      <c r="N22" s="2"/>
      <c r="O22" s="2"/>
      <c r="P22" s="2"/>
      <c r="Q22" s="2"/>
      <c r="R22" s="2"/>
      <c r="S22" s="83"/>
      <c r="T22" s="82"/>
      <c r="U22" s="82"/>
      <c r="V22" s="82"/>
      <c r="W22" s="82"/>
      <c r="X22" s="82"/>
      <c r="Y22" s="82"/>
      <c r="Z22" s="82"/>
      <c r="AA22" s="2"/>
      <c r="AB22" s="82"/>
      <c r="AC22" s="2"/>
      <c r="AD22" s="2"/>
      <c r="AE22" s="2"/>
      <c r="AF22" s="2"/>
      <c r="AG22" s="2"/>
      <c r="AH22" s="2"/>
    </row>
    <row r="23" spans="12:34" ht="15" customHeight="1" x14ac:dyDescent="0.25">
      <c r="L23" s="2"/>
      <c r="M23" s="2"/>
      <c r="N23" s="2"/>
      <c r="O23" s="2"/>
      <c r="P23" s="2"/>
      <c r="Q23" s="2"/>
      <c r="R23" s="2"/>
      <c r="S23" s="83"/>
      <c r="T23" s="82"/>
      <c r="U23" s="82"/>
      <c r="V23" s="82"/>
      <c r="W23" s="82"/>
      <c r="X23" s="82"/>
      <c r="Y23" s="82"/>
      <c r="Z23" s="82"/>
      <c r="AA23" s="2"/>
      <c r="AB23" s="82"/>
      <c r="AC23" s="2"/>
      <c r="AD23" s="2"/>
      <c r="AE23" s="2"/>
      <c r="AF23" s="2"/>
      <c r="AG23" s="2"/>
      <c r="AH23" s="2"/>
    </row>
    <row r="24" spans="12:34" ht="15" customHeight="1" x14ac:dyDescent="0.25">
      <c r="L24" s="2"/>
      <c r="M24" s="2"/>
      <c r="N24" s="2"/>
      <c r="O24" s="2"/>
      <c r="P24" s="2"/>
      <c r="Q24" s="2"/>
      <c r="R24" s="2"/>
      <c r="S24" s="83"/>
      <c r="T24" s="82"/>
      <c r="U24" s="82"/>
      <c r="V24" s="82"/>
      <c r="W24" s="82"/>
      <c r="X24" s="82"/>
      <c r="Y24" s="82"/>
      <c r="Z24" s="82"/>
      <c r="AA24" s="2"/>
      <c r="AB24" s="82"/>
      <c r="AC24" s="2"/>
      <c r="AD24" s="2"/>
      <c r="AE24" s="2"/>
      <c r="AF24" s="2"/>
      <c r="AG24" s="2"/>
      <c r="AH24" s="2"/>
    </row>
    <row r="25" spans="12:34" ht="15" customHeight="1" x14ac:dyDescent="0.25">
      <c r="L25" s="2"/>
      <c r="M25" s="2"/>
      <c r="N25" s="2"/>
      <c r="O25" s="2"/>
      <c r="P25" s="2"/>
      <c r="Q25" s="2"/>
      <c r="R25" s="2"/>
      <c r="S25" s="83"/>
      <c r="T25" s="82"/>
      <c r="U25" s="82"/>
      <c r="V25" s="82"/>
      <c r="W25" s="82"/>
      <c r="X25" s="82"/>
      <c r="Y25" s="82"/>
      <c r="Z25" s="82"/>
      <c r="AA25" s="2"/>
      <c r="AB25" s="82"/>
      <c r="AC25" s="2"/>
      <c r="AD25" s="2"/>
      <c r="AE25" s="2"/>
      <c r="AF25" s="2"/>
      <c r="AG25" s="2"/>
      <c r="AH25" s="2"/>
    </row>
    <row r="26" spans="12:34" ht="15" customHeight="1" x14ac:dyDescent="0.25">
      <c r="L26" s="2"/>
      <c r="M26" s="2"/>
      <c r="N26" s="2"/>
      <c r="O26" s="2"/>
      <c r="P26" s="2"/>
      <c r="Q26" s="2"/>
      <c r="R26" s="2"/>
      <c r="S26" s="83"/>
      <c r="T26" s="82"/>
      <c r="U26" s="82"/>
      <c r="V26" s="82"/>
      <c r="W26" s="82"/>
      <c r="X26" s="82"/>
      <c r="Y26" s="82"/>
      <c r="Z26" s="82"/>
      <c r="AA26" s="2"/>
      <c r="AB26" s="82"/>
      <c r="AC26" s="2"/>
      <c r="AD26" s="2"/>
      <c r="AE26" s="2"/>
      <c r="AF26" s="2"/>
      <c r="AG26" s="2"/>
      <c r="AH26" s="2"/>
    </row>
    <row r="27" spans="12:34" ht="15" customHeight="1" x14ac:dyDescent="0.25">
      <c r="L27" s="2"/>
      <c r="M27" s="2"/>
      <c r="N27" s="2"/>
      <c r="O27" s="2"/>
      <c r="P27" s="2"/>
      <c r="Q27" s="2"/>
      <c r="R27" s="2"/>
      <c r="S27" s="83"/>
      <c r="T27" s="82"/>
      <c r="U27" s="82"/>
      <c r="V27" s="82"/>
      <c r="W27" s="82"/>
      <c r="X27" s="82"/>
      <c r="Y27" s="82"/>
      <c r="Z27" s="82"/>
    </row>
    <row r="28" spans="12:34" ht="15" customHeight="1" x14ac:dyDescent="0.25">
      <c r="L28" s="2"/>
      <c r="M28" s="2"/>
      <c r="N28" s="2"/>
      <c r="O28" s="2"/>
      <c r="P28" s="2"/>
      <c r="Q28" s="2"/>
      <c r="R28" s="2"/>
      <c r="S28" s="83"/>
      <c r="T28" s="82"/>
      <c r="U28" s="82"/>
      <c r="V28" s="82"/>
      <c r="W28" s="82"/>
      <c r="X28" s="82"/>
      <c r="Y28" s="82"/>
      <c r="Z28" s="82"/>
    </row>
    <row r="29" spans="12:34" ht="15" customHeight="1" x14ac:dyDescent="0.25">
      <c r="L29" s="2"/>
      <c r="M29" s="2"/>
      <c r="N29" s="2"/>
      <c r="O29" s="2"/>
      <c r="P29" s="2"/>
      <c r="Q29" s="2"/>
      <c r="R29" s="2"/>
      <c r="S29" s="83"/>
      <c r="T29" s="82"/>
      <c r="U29" s="82"/>
      <c r="V29" s="82"/>
      <c r="W29" s="82"/>
      <c r="X29" s="82"/>
      <c r="Y29" s="82"/>
      <c r="Z29" s="82"/>
    </row>
    <row r="30" spans="12:34" ht="15" customHeight="1" x14ac:dyDescent="0.25">
      <c r="L30" s="2"/>
      <c r="M30" s="2"/>
      <c r="N30" s="2"/>
      <c r="O30" s="2"/>
      <c r="P30" s="2"/>
      <c r="Q30" s="2"/>
      <c r="R30" s="2"/>
      <c r="S30" s="83"/>
      <c r="T30" s="82"/>
      <c r="U30" s="82"/>
      <c r="V30" s="82"/>
      <c r="W30" s="82"/>
      <c r="X30" s="82"/>
      <c r="Y30" s="82"/>
      <c r="Z30" s="82"/>
    </row>
    <row r="31" spans="12:34" ht="15" customHeight="1" x14ac:dyDescent="0.25">
      <c r="L31" s="2"/>
      <c r="M31" s="2"/>
      <c r="N31" s="2"/>
      <c r="O31" s="2"/>
      <c r="P31" s="2"/>
      <c r="Q31" s="2"/>
      <c r="R31" s="2"/>
      <c r="S31" s="83"/>
      <c r="T31" s="82"/>
      <c r="U31" s="82"/>
      <c r="V31" s="82"/>
      <c r="W31" s="82"/>
      <c r="X31" s="82"/>
      <c r="Y31" s="82"/>
      <c r="Z31" s="82"/>
    </row>
    <row r="32" spans="12:34" ht="15" customHeight="1" x14ac:dyDescent="0.25">
      <c r="L32" s="2"/>
      <c r="M32" s="2"/>
      <c r="N32" s="2"/>
      <c r="O32" s="2"/>
      <c r="P32" s="2"/>
      <c r="Q32" s="2"/>
      <c r="R32" s="2"/>
      <c r="S32" s="83"/>
      <c r="T32" s="82"/>
      <c r="U32" s="82"/>
      <c r="V32" s="82"/>
      <c r="W32" s="82"/>
      <c r="X32" s="82"/>
      <c r="Y32" s="82"/>
      <c r="Z32" s="82"/>
    </row>
    <row r="33" spans="12:26" ht="15" customHeight="1" x14ac:dyDescent="0.25">
      <c r="L33" s="2"/>
      <c r="M33" s="2"/>
      <c r="N33" s="2"/>
      <c r="O33" s="2"/>
      <c r="P33" s="2"/>
      <c r="Q33" s="2"/>
      <c r="R33" s="2"/>
      <c r="S33" s="83"/>
      <c r="T33" s="82"/>
      <c r="U33" s="82"/>
      <c r="V33" s="82"/>
      <c r="W33" s="82"/>
      <c r="X33" s="82"/>
      <c r="Y33" s="82"/>
      <c r="Z33" s="82"/>
    </row>
    <row r="34" spans="12:26" ht="15" customHeight="1" x14ac:dyDescent="0.25">
      <c r="L34" s="2"/>
      <c r="M34" s="2"/>
      <c r="N34" s="2"/>
      <c r="O34" s="2"/>
      <c r="P34" s="2"/>
      <c r="Q34" s="2"/>
      <c r="R34" s="2"/>
      <c r="S34" s="83"/>
      <c r="T34" s="82"/>
      <c r="U34" s="82"/>
      <c r="V34" s="82"/>
      <c r="W34" s="82"/>
      <c r="X34" s="82"/>
      <c r="Y34" s="82"/>
      <c r="Z34" s="82"/>
    </row>
    <row r="35" spans="12:26" ht="15" customHeight="1" x14ac:dyDescent="0.25">
      <c r="L35" s="2"/>
      <c r="M35" s="2"/>
      <c r="N35" s="2"/>
      <c r="O35" s="2"/>
      <c r="P35" s="2"/>
      <c r="Q35" s="2"/>
      <c r="R35" s="2"/>
      <c r="S35" s="83"/>
      <c r="T35" s="82"/>
      <c r="U35" s="82"/>
    </row>
  </sheetData>
  <sheetProtection algorithmName="SHA-512" hashValue="UIUUq25yJlf3Qs8UP0ehpjLgcZdlDeQ98HZn6ufSLPJBVdmfuBvAwSBMSEBRNIXjvO4610C0H3i9uaPWNgqzkA==" saltValue="/qInSLTPIzXXxKB0hw+lLA==" spinCount="100000" sheet="1" objects="1" scenarios="1" selectLockedCells="1"/>
  <dataConsolidate/>
  <mergeCells count="24">
    <mergeCell ref="AG10:AH10"/>
    <mergeCell ref="L2:Z4"/>
    <mergeCell ref="L8:L10"/>
    <mergeCell ref="M8:P10"/>
    <mergeCell ref="Q8:S10"/>
    <mergeCell ref="T8:V8"/>
    <mergeCell ref="W8:X8"/>
    <mergeCell ref="Y8:Z8"/>
    <mergeCell ref="L12:S12"/>
    <mergeCell ref="AE8:AF8"/>
    <mergeCell ref="AG8:AH8"/>
    <mergeCell ref="AC8:AD8"/>
    <mergeCell ref="AC9:AD9"/>
    <mergeCell ref="AC10:AD10"/>
    <mergeCell ref="AE9:AF9"/>
    <mergeCell ref="AE10:AF10"/>
    <mergeCell ref="AG9:AH9"/>
    <mergeCell ref="AE11:AF11"/>
    <mergeCell ref="AB8:AB10"/>
    <mergeCell ref="AC12:AD12"/>
    <mergeCell ref="AE12:AF12"/>
    <mergeCell ref="AG12:AH12"/>
    <mergeCell ref="AC11:AD11"/>
    <mergeCell ref="AG11:AH11"/>
  </mergeCells>
  <pageMargins left="0.511811024" right="0.511811024" top="0.78740157499999996" bottom="0.78740157499999996" header="0.31496062000000002" footer="0.31496062000000002"/>
  <pageSetup paperSize="9" orientation="portrait" verticalDpi="599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3"/>
  <dimension ref="A1:O8"/>
  <sheetViews>
    <sheetView workbookViewId="0">
      <selection activeCell="A8" sqref="A8"/>
    </sheetView>
  </sheetViews>
  <sheetFormatPr defaultColWidth="9" defaultRowHeight="15" customHeight="1" x14ac:dyDescent="0.2"/>
  <cols>
    <col min="1" max="3" width="3.28515625" style="91" bestFit="1" customWidth="1"/>
    <col min="4" max="4" width="11.85546875" style="91" bestFit="1" customWidth="1"/>
    <col min="5" max="5" width="82" style="91" customWidth="1"/>
    <col min="6" max="6" width="8.140625" style="91" bestFit="1" customWidth="1"/>
    <col min="7" max="7" width="11.42578125" style="109" bestFit="1" customWidth="1"/>
    <col min="8" max="8" width="14.5703125" style="112" bestFit="1" customWidth="1"/>
    <col min="9" max="9" width="1.7109375" style="91" customWidth="1"/>
    <col min="10" max="10" width="22.42578125" style="91" bestFit="1" customWidth="1"/>
    <col min="11" max="11" width="76.28515625" style="91" bestFit="1" customWidth="1"/>
    <col min="12" max="12" width="9" style="91"/>
    <col min="13" max="13" width="9.140625" style="91" bestFit="1" customWidth="1"/>
    <col min="14" max="14" width="10" style="91" bestFit="1" customWidth="1"/>
    <col min="15" max="16384" width="9" style="91"/>
  </cols>
  <sheetData>
    <row r="1" spans="1:15" ht="9" customHeight="1" x14ac:dyDescent="0.2">
      <c r="A1" s="93"/>
      <c r="B1" s="93"/>
      <c r="C1" s="93"/>
      <c r="D1" s="93"/>
      <c r="E1" s="93"/>
      <c r="F1" s="93"/>
      <c r="G1" s="107"/>
      <c r="H1" s="110"/>
    </row>
    <row r="2" spans="1:15" ht="15" customHeight="1" x14ac:dyDescent="0.2">
      <c r="A2" s="499" t="s">
        <v>992</v>
      </c>
      <c r="B2" s="499"/>
      <c r="C2" s="499"/>
      <c r="D2" s="499"/>
      <c r="E2" s="499"/>
      <c r="F2" s="499"/>
      <c r="G2" s="499"/>
      <c r="H2" s="499"/>
      <c r="I2" s="92"/>
      <c r="J2" s="92"/>
    </row>
    <row r="3" spans="1:15" ht="15" customHeight="1" x14ac:dyDescent="0.2">
      <c r="A3" s="499"/>
      <c r="B3" s="499"/>
      <c r="C3" s="499"/>
      <c r="D3" s="499"/>
      <c r="E3" s="499"/>
      <c r="F3" s="499"/>
      <c r="G3" s="499"/>
      <c r="H3" s="499"/>
      <c r="I3" s="92"/>
      <c r="J3" s="92"/>
    </row>
    <row r="4" spans="1:15" ht="15" customHeight="1" x14ac:dyDescent="0.2">
      <c r="A4" s="499"/>
      <c r="B4" s="499"/>
      <c r="C4" s="499"/>
      <c r="D4" s="499"/>
      <c r="E4" s="499"/>
      <c r="F4" s="499"/>
      <c r="G4" s="499"/>
      <c r="H4" s="499"/>
      <c r="I4" s="92"/>
      <c r="J4" s="92"/>
    </row>
    <row r="5" spans="1:15" ht="15" customHeight="1" x14ac:dyDescent="0.2">
      <c r="A5" s="93"/>
      <c r="B5" s="93"/>
      <c r="C5" s="93"/>
      <c r="D5" s="93"/>
      <c r="E5" s="93"/>
      <c r="F5" s="93"/>
      <c r="G5" s="107"/>
      <c r="H5" s="110"/>
    </row>
    <row r="6" spans="1:15" ht="15" customHeight="1" x14ac:dyDescent="0.2">
      <c r="A6" s="93"/>
      <c r="B6" s="93"/>
      <c r="C6" s="93"/>
      <c r="D6" s="93"/>
      <c r="E6" s="93"/>
      <c r="F6" s="93"/>
      <c r="G6" s="107"/>
      <c r="H6" s="110"/>
      <c r="O6" s="99"/>
    </row>
    <row r="7" spans="1:15" s="94" customFormat="1" ht="15" customHeight="1" x14ac:dyDescent="0.2">
      <c r="A7" s="88" t="s">
        <v>993</v>
      </c>
      <c r="B7" s="88" t="s">
        <v>994</v>
      </c>
      <c r="C7" s="88" t="s">
        <v>995</v>
      </c>
      <c r="D7" s="89" t="s">
        <v>16</v>
      </c>
      <c r="E7" s="88" t="s">
        <v>954</v>
      </c>
      <c r="F7" s="89" t="s">
        <v>977</v>
      </c>
      <c r="G7" s="108" t="s">
        <v>978</v>
      </c>
      <c r="H7" s="111" t="s">
        <v>1584</v>
      </c>
      <c r="J7" s="88" t="s">
        <v>991</v>
      </c>
      <c r="K7" s="98" t="s">
        <v>954</v>
      </c>
      <c r="L7" s="98" t="s">
        <v>977</v>
      </c>
      <c r="M7" s="98" t="s">
        <v>979</v>
      </c>
      <c r="N7" s="98" t="s">
        <v>980</v>
      </c>
      <c r="O7" s="98" t="s">
        <v>976</v>
      </c>
    </row>
    <row r="8" spans="1:15" ht="15" customHeight="1" x14ac:dyDescent="0.2">
      <c r="A8" s="423">
        <v>1</v>
      </c>
      <c r="B8" s="423"/>
      <c r="C8" s="423"/>
      <c r="D8" s="423"/>
      <c r="E8" s="423" t="s">
        <v>1727</v>
      </c>
      <c r="F8" s="423" t="s">
        <v>1728</v>
      </c>
      <c r="G8" s="425"/>
      <c r="H8" s="426"/>
      <c r="I8" s="428" t="s">
        <v>470</v>
      </c>
      <c r="J8" s="428" t="s">
        <v>470</v>
      </c>
      <c r="K8" s="428" t="s">
        <v>470</v>
      </c>
      <c r="L8" s="428" t="s">
        <v>470</v>
      </c>
      <c r="M8" s="429"/>
      <c r="N8" s="429">
        <v>0</v>
      </c>
      <c r="O8" s="428" t="s">
        <v>1686</v>
      </c>
    </row>
  </sheetData>
  <mergeCells count="1">
    <mergeCell ref="A2:H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8"/>
  <dimension ref="A1:O7"/>
  <sheetViews>
    <sheetView workbookViewId="0">
      <selection activeCell="A8" sqref="A8"/>
    </sheetView>
  </sheetViews>
  <sheetFormatPr defaultColWidth="9" defaultRowHeight="15" customHeight="1" x14ac:dyDescent="0.2"/>
  <cols>
    <col min="1" max="3" width="3.28515625" style="91" bestFit="1" customWidth="1"/>
    <col min="4" max="4" width="11.85546875" style="91" bestFit="1" customWidth="1"/>
    <col min="5" max="5" width="82.28515625" style="91" bestFit="1" customWidth="1"/>
    <col min="6" max="6" width="8.140625" style="91" bestFit="1" customWidth="1"/>
    <col min="7" max="7" width="11.42578125" style="109" bestFit="1" customWidth="1"/>
    <col min="8" max="8" width="14.5703125" style="112" bestFit="1" customWidth="1"/>
    <col min="9" max="9" width="1.7109375" style="91" customWidth="1"/>
    <col min="10" max="10" width="22.42578125" style="91" bestFit="1" customWidth="1"/>
    <col min="11" max="11" width="76.28515625" style="91" bestFit="1" customWidth="1"/>
    <col min="12" max="16384" width="9" style="91"/>
  </cols>
  <sheetData>
    <row r="1" spans="1:15" ht="9" customHeight="1" x14ac:dyDescent="0.2">
      <c r="A1" s="93"/>
      <c r="B1" s="93"/>
      <c r="C1" s="93"/>
      <c r="D1" s="93"/>
      <c r="E1" s="93"/>
      <c r="F1" s="93"/>
      <c r="G1" s="107"/>
      <c r="H1" s="110"/>
    </row>
    <row r="2" spans="1:15" ht="15" customHeight="1" x14ac:dyDescent="0.2">
      <c r="A2" s="499" t="s">
        <v>1443</v>
      </c>
      <c r="B2" s="499"/>
      <c r="C2" s="499"/>
      <c r="D2" s="499"/>
      <c r="E2" s="499"/>
      <c r="F2" s="499"/>
      <c r="G2" s="499"/>
      <c r="H2" s="499"/>
      <c r="I2" s="92"/>
      <c r="J2" s="92"/>
    </row>
    <row r="3" spans="1:15" ht="15" customHeight="1" x14ac:dyDescent="0.2">
      <c r="A3" s="499"/>
      <c r="B3" s="499"/>
      <c r="C3" s="499"/>
      <c r="D3" s="499"/>
      <c r="E3" s="499"/>
      <c r="F3" s="499"/>
      <c r="G3" s="499"/>
      <c r="H3" s="499"/>
      <c r="I3" s="92"/>
      <c r="J3" s="92"/>
    </row>
    <row r="4" spans="1:15" ht="15" customHeight="1" x14ac:dyDescent="0.2">
      <c r="A4" s="499"/>
      <c r="B4" s="499"/>
      <c r="C4" s="499"/>
      <c r="D4" s="499"/>
      <c r="E4" s="499"/>
      <c r="F4" s="499"/>
      <c r="G4" s="499"/>
      <c r="H4" s="499"/>
      <c r="I4" s="92"/>
      <c r="J4" s="92"/>
    </row>
    <row r="5" spans="1:15" ht="15" customHeight="1" x14ac:dyDescent="0.2">
      <c r="A5" s="93"/>
      <c r="B5" s="93"/>
      <c r="C5" s="93"/>
      <c r="D5" s="93"/>
      <c r="E5" s="93"/>
      <c r="F5" s="93"/>
      <c r="G5" s="107"/>
      <c r="H5" s="110"/>
    </row>
    <row r="6" spans="1:15" ht="15" customHeight="1" x14ac:dyDescent="0.2">
      <c r="A6" s="93"/>
      <c r="B6" s="93"/>
      <c r="C6" s="93"/>
      <c r="D6" s="93"/>
      <c r="E6" s="93"/>
      <c r="F6" s="93"/>
      <c r="G6" s="107"/>
      <c r="H6" s="110"/>
      <c r="O6" s="99"/>
    </row>
    <row r="7" spans="1:15" s="94" customFormat="1" ht="15" customHeight="1" x14ac:dyDescent="0.2">
      <c r="A7" s="88" t="s">
        <v>993</v>
      </c>
      <c r="B7" s="88" t="s">
        <v>994</v>
      </c>
      <c r="C7" s="88" t="s">
        <v>995</v>
      </c>
      <c r="D7" s="89" t="s">
        <v>16</v>
      </c>
      <c r="E7" s="88" t="s">
        <v>954</v>
      </c>
      <c r="F7" s="89" t="s">
        <v>977</v>
      </c>
      <c r="G7" s="108" t="s">
        <v>978</v>
      </c>
      <c r="H7" s="111" t="s">
        <v>1584</v>
      </c>
      <c r="J7" s="88" t="s">
        <v>991</v>
      </c>
      <c r="K7" s="98" t="s">
        <v>954</v>
      </c>
      <c r="L7" s="98" t="s">
        <v>977</v>
      </c>
      <c r="M7" s="98" t="s">
        <v>979</v>
      </c>
      <c r="N7" s="98" t="s">
        <v>980</v>
      </c>
      <c r="O7" s="98" t="s">
        <v>976</v>
      </c>
    </row>
  </sheetData>
  <mergeCells count="1">
    <mergeCell ref="A2:H4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7"/>
  <dimension ref="A1:R60"/>
  <sheetViews>
    <sheetView workbookViewId="0">
      <selection activeCell="E35" sqref="E35"/>
    </sheetView>
  </sheetViews>
  <sheetFormatPr defaultColWidth="9" defaultRowHeight="11.25" x14ac:dyDescent="0.2"/>
  <cols>
    <col min="1" max="3" width="3.28515625" style="91" bestFit="1" customWidth="1"/>
    <col min="4" max="4" width="11.42578125" style="394" bestFit="1" customWidth="1"/>
    <col min="5" max="5" width="82.28515625" style="91" bestFit="1" customWidth="1"/>
    <col min="6" max="6" width="8.140625" style="91" bestFit="1" customWidth="1"/>
    <col min="7" max="7" width="11.42578125" style="109" customWidth="1"/>
    <col min="8" max="8" width="14.5703125" style="112" bestFit="1" customWidth="1"/>
    <col min="9" max="9" width="7.7109375" style="114" customWidth="1"/>
    <col min="10" max="10" width="1.7109375" style="91" customWidth="1"/>
    <col min="11" max="11" width="22.42578125" style="91" bestFit="1" customWidth="1"/>
    <col min="12" max="12" width="50.5703125" style="91" customWidth="1"/>
    <col min="13" max="16384" width="9" style="91"/>
  </cols>
  <sheetData>
    <row r="1" spans="1:18" ht="9" customHeight="1" x14ac:dyDescent="0.2">
      <c r="A1" s="93"/>
      <c r="B1" s="93"/>
      <c r="C1" s="93"/>
      <c r="D1" s="392"/>
      <c r="E1" s="93"/>
      <c r="F1" s="93"/>
      <c r="G1" s="107"/>
      <c r="H1" s="110"/>
      <c r="I1" s="113"/>
    </row>
    <row r="2" spans="1:18" ht="15" customHeight="1" x14ac:dyDescent="0.2">
      <c r="A2" s="499" t="s">
        <v>1007</v>
      </c>
      <c r="B2" s="499"/>
      <c r="C2" s="499"/>
      <c r="D2" s="499"/>
      <c r="E2" s="499"/>
      <c r="F2" s="499"/>
      <c r="G2" s="499"/>
      <c r="H2" s="499"/>
      <c r="I2" s="499"/>
      <c r="J2" s="92"/>
      <c r="K2" s="92"/>
    </row>
    <row r="3" spans="1:18" ht="15" customHeight="1" x14ac:dyDescent="0.2">
      <c r="A3" s="499"/>
      <c r="B3" s="499"/>
      <c r="C3" s="499"/>
      <c r="D3" s="499"/>
      <c r="E3" s="499"/>
      <c r="F3" s="499"/>
      <c r="G3" s="499"/>
      <c r="H3" s="499"/>
      <c r="I3" s="499"/>
      <c r="J3" s="92"/>
      <c r="K3" s="92"/>
    </row>
    <row r="4" spans="1:18" ht="15" customHeight="1" x14ac:dyDescent="0.2">
      <c r="A4" s="499"/>
      <c r="B4" s="499"/>
      <c r="C4" s="499"/>
      <c r="D4" s="499"/>
      <c r="E4" s="499"/>
      <c r="F4" s="499"/>
      <c r="G4" s="499"/>
      <c r="H4" s="499"/>
      <c r="I4" s="499"/>
      <c r="J4" s="92"/>
      <c r="K4" s="92"/>
    </row>
    <row r="5" spans="1:18" ht="15" customHeight="1" x14ac:dyDescent="0.2">
      <c r="A5" s="93"/>
      <c r="B5" s="93"/>
      <c r="C5" s="93"/>
      <c r="D5" s="392"/>
      <c r="E5" s="93"/>
      <c r="F5" s="93"/>
      <c r="G5" s="107"/>
      <c r="H5" s="110"/>
      <c r="I5" s="113"/>
    </row>
    <row r="6" spans="1:18" ht="15" customHeight="1" x14ac:dyDescent="0.2">
      <c r="A6" s="93"/>
      <c r="B6" s="93"/>
      <c r="C6" s="93"/>
      <c r="D6" s="392"/>
      <c r="E6" s="93"/>
      <c r="F6" s="93"/>
      <c r="G6" s="107"/>
      <c r="H6" s="110"/>
      <c r="I6" s="113"/>
      <c r="P6" s="99"/>
    </row>
    <row r="7" spans="1:18" s="94" customFormat="1" ht="15" customHeight="1" x14ac:dyDescent="0.2">
      <c r="A7" s="88" t="s">
        <v>993</v>
      </c>
      <c r="B7" s="88" t="s">
        <v>994</v>
      </c>
      <c r="C7" s="88" t="s">
        <v>995</v>
      </c>
      <c r="D7" s="393" t="s">
        <v>16</v>
      </c>
      <c r="E7" s="88" t="s">
        <v>954</v>
      </c>
      <c r="F7" s="89" t="s">
        <v>977</v>
      </c>
      <c r="G7" s="108" t="s">
        <v>978</v>
      </c>
      <c r="H7" s="111" t="s">
        <v>1584</v>
      </c>
      <c r="I7" s="90" t="s">
        <v>1002</v>
      </c>
      <c r="K7" s="88" t="s">
        <v>991</v>
      </c>
      <c r="L7" s="98" t="s">
        <v>954</v>
      </c>
      <c r="M7" s="98" t="s">
        <v>977</v>
      </c>
      <c r="N7" s="98" t="s">
        <v>979</v>
      </c>
      <c r="O7" s="98" t="s">
        <v>980</v>
      </c>
      <c r="P7" s="98" t="s">
        <v>976</v>
      </c>
      <c r="Q7" s="98" t="s">
        <v>1005</v>
      </c>
      <c r="R7" s="98" t="s">
        <v>1006</v>
      </c>
    </row>
    <row r="8" spans="1:18" ht="12.75" x14ac:dyDescent="0.2">
      <c r="A8" s="431">
        <v>1</v>
      </c>
      <c r="B8" s="423"/>
      <c r="C8" s="423"/>
      <c r="D8" s="424"/>
      <c r="E8" s="431" t="s">
        <v>1246</v>
      </c>
      <c r="F8" s="423"/>
      <c r="G8" s="425"/>
      <c r="H8" s="426"/>
      <c r="I8" s="427"/>
      <c r="J8" s="428" t="s">
        <v>470</v>
      </c>
      <c r="K8" s="428" t="s">
        <v>470</v>
      </c>
      <c r="L8" s="428" t="s">
        <v>470</v>
      </c>
      <c r="M8" s="428" t="s">
        <v>470</v>
      </c>
      <c r="N8" s="429"/>
      <c r="O8" s="429">
        <v>2322.5</v>
      </c>
      <c r="P8" s="428" t="s">
        <v>1686</v>
      </c>
      <c r="Q8" s="429"/>
      <c r="R8" s="429">
        <v>2975.63</v>
      </c>
    </row>
    <row r="9" spans="1:18" ht="12.75" x14ac:dyDescent="0.2">
      <c r="A9" s="493"/>
      <c r="B9" s="493"/>
      <c r="C9" s="493"/>
      <c r="D9" s="494" t="s">
        <v>1685</v>
      </c>
      <c r="E9" s="493" t="s">
        <v>1679</v>
      </c>
      <c r="F9" s="493" t="s">
        <v>1552</v>
      </c>
      <c r="G9" s="495">
        <v>1</v>
      </c>
      <c r="H9" s="496">
        <v>1179.54</v>
      </c>
      <c r="I9" s="497" t="s">
        <v>972</v>
      </c>
      <c r="J9" s="428" t="s">
        <v>470</v>
      </c>
      <c r="K9" s="428" t="s">
        <v>1678</v>
      </c>
      <c r="L9" s="428" t="s">
        <v>1679</v>
      </c>
      <c r="M9" s="428" t="s">
        <v>1552</v>
      </c>
      <c r="N9" s="429">
        <v>1179.54</v>
      </c>
      <c r="O9" s="429">
        <v>1179.54</v>
      </c>
      <c r="P9" s="428" t="s">
        <v>982</v>
      </c>
      <c r="Q9" s="429">
        <v>1511.2266480000001</v>
      </c>
      <c r="R9" s="429">
        <v>1511.23</v>
      </c>
    </row>
    <row r="10" spans="1:18" ht="12.75" x14ac:dyDescent="0.2">
      <c r="A10" s="493"/>
      <c r="B10" s="493"/>
      <c r="C10" s="493"/>
      <c r="D10" s="494" t="s">
        <v>1740</v>
      </c>
      <c r="E10" s="493" t="s">
        <v>1741</v>
      </c>
      <c r="F10" s="493" t="s">
        <v>1552</v>
      </c>
      <c r="G10" s="495">
        <v>14</v>
      </c>
      <c r="H10" s="496">
        <v>81.64</v>
      </c>
      <c r="I10" s="497" t="s">
        <v>972</v>
      </c>
      <c r="J10" s="428" t="s">
        <v>470</v>
      </c>
      <c r="K10" s="428" t="s">
        <v>1678</v>
      </c>
      <c r="L10" s="428" t="s">
        <v>1741</v>
      </c>
      <c r="M10" s="428" t="s">
        <v>1552</v>
      </c>
      <c r="N10" s="429">
        <v>81.64</v>
      </c>
      <c r="O10" s="429">
        <v>1142.96</v>
      </c>
      <c r="P10" s="428" t="s">
        <v>1321</v>
      </c>
      <c r="Q10" s="429">
        <v>104.59716800000001</v>
      </c>
      <c r="R10" s="429">
        <v>1464.4</v>
      </c>
    </row>
    <row r="11" spans="1:18" ht="12.75" x14ac:dyDescent="0.2">
      <c r="A11" s="431">
        <v>2</v>
      </c>
      <c r="B11" s="423"/>
      <c r="C11" s="423"/>
      <c r="D11" s="424"/>
      <c r="E11" s="431" t="s">
        <v>1744</v>
      </c>
      <c r="F11" s="423"/>
      <c r="G11" s="425"/>
      <c r="H11" s="426"/>
      <c r="I11" s="427"/>
      <c r="J11" s="428" t="s">
        <v>470</v>
      </c>
      <c r="K11" s="428" t="s">
        <v>470</v>
      </c>
      <c r="L11" s="428" t="s">
        <v>470</v>
      </c>
      <c r="M11" s="428" t="s">
        <v>470</v>
      </c>
      <c r="N11" s="429"/>
      <c r="O11" s="429">
        <v>11265.45</v>
      </c>
      <c r="P11" s="428" t="s">
        <v>1689</v>
      </c>
      <c r="Q11" s="429"/>
      <c r="R11" s="429">
        <v>14432.720000000001</v>
      </c>
    </row>
    <row r="12" spans="1:18" ht="12.75" x14ac:dyDescent="0.2">
      <c r="A12" s="493"/>
      <c r="B12" s="493"/>
      <c r="C12" s="493"/>
      <c r="D12" s="494" t="s">
        <v>1742</v>
      </c>
      <c r="E12" s="493" t="s">
        <v>1743</v>
      </c>
      <c r="F12" s="493" t="s">
        <v>988</v>
      </c>
      <c r="G12" s="495">
        <v>82.99</v>
      </c>
      <c r="H12" s="496">
        <v>71.42</v>
      </c>
      <c r="I12" s="497" t="s">
        <v>972</v>
      </c>
      <c r="J12" s="428" t="s">
        <v>470</v>
      </c>
      <c r="K12" s="428" t="s">
        <v>1678</v>
      </c>
      <c r="L12" s="428" t="s">
        <v>1743</v>
      </c>
      <c r="M12" s="428" t="s">
        <v>988</v>
      </c>
      <c r="N12" s="429">
        <v>71.42</v>
      </c>
      <c r="O12" s="429">
        <v>5927.15</v>
      </c>
      <c r="P12" s="428" t="s">
        <v>983</v>
      </c>
      <c r="Q12" s="429">
        <v>91.503304000000014</v>
      </c>
      <c r="R12" s="429">
        <v>7593.58</v>
      </c>
    </row>
    <row r="13" spans="1:18" ht="12.75" x14ac:dyDescent="0.2">
      <c r="A13" s="493"/>
      <c r="B13" s="493"/>
      <c r="C13" s="493"/>
      <c r="D13" s="494" t="s">
        <v>1745</v>
      </c>
      <c r="E13" s="493" t="s">
        <v>1746</v>
      </c>
      <c r="F13" s="493" t="s">
        <v>986</v>
      </c>
      <c r="G13" s="495">
        <v>221.69</v>
      </c>
      <c r="H13" s="496">
        <v>24.08</v>
      </c>
      <c r="I13" s="497" t="s">
        <v>972</v>
      </c>
      <c r="J13" s="428" t="s">
        <v>470</v>
      </c>
      <c r="K13" s="428" t="s">
        <v>1678</v>
      </c>
      <c r="L13" s="428" t="s">
        <v>1746</v>
      </c>
      <c r="M13" s="428" t="s">
        <v>986</v>
      </c>
      <c r="N13" s="429">
        <v>24.08</v>
      </c>
      <c r="O13" s="429">
        <v>5338.3</v>
      </c>
      <c r="P13" s="428" t="s">
        <v>1327</v>
      </c>
      <c r="Q13" s="429">
        <v>30.851296000000001</v>
      </c>
      <c r="R13" s="429">
        <v>6839.14</v>
      </c>
    </row>
    <row r="14" spans="1:18" ht="12.75" x14ac:dyDescent="0.2">
      <c r="A14" s="431">
        <v>3</v>
      </c>
      <c r="B14" s="423"/>
      <c r="C14" s="423"/>
      <c r="D14" s="424"/>
      <c r="E14" s="431" t="s">
        <v>1747</v>
      </c>
      <c r="F14" s="423"/>
      <c r="G14" s="425"/>
      <c r="H14" s="426"/>
      <c r="I14" s="427"/>
      <c r="J14" s="428" t="s">
        <v>470</v>
      </c>
      <c r="K14" s="428" t="s">
        <v>470</v>
      </c>
      <c r="L14" s="428" t="s">
        <v>470</v>
      </c>
      <c r="M14" s="428" t="s">
        <v>470</v>
      </c>
      <c r="N14" s="429"/>
      <c r="O14" s="429">
        <v>180542.71000000002</v>
      </c>
      <c r="P14" s="428" t="s">
        <v>1696</v>
      </c>
      <c r="Q14" s="429"/>
      <c r="R14" s="429">
        <v>231297.11</v>
      </c>
    </row>
    <row r="15" spans="1:18" ht="12.75" x14ac:dyDescent="0.2">
      <c r="A15" s="479"/>
      <c r="B15" s="479" t="s">
        <v>997</v>
      </c>
      <c r="C15" s="479"/>
      <c r="D15" s="480"/>
      <c r="E15" s="479" t="s">
        <v>1748</v>
      </c>
      <c r="F15" s="479"/>
      <c r="G15" s="481"/>
      <c r="H15" s="482"/>
      <c r="I15" s="483"/>
      <c r="J15" s="428" t="s">
        <v>470</v>
      </c>
      <c r="K15" s="428" t="s">
        <v>470</v>
      </c>
      <c r="L15" s="428" t="s">
        <v>470</v>
      </c>
      <c r="M15" s="428" t="s">
        <v>470</v>
      </c>
      <c r="N15" s="429"/>
      <c r="O15" s="429">
        <v>45334.47</v>
      </c>
      <c r="P15" s="428" t="s">
        <v>997</v>
      </c>
      <c r="Q15" s="429"/>
      <c r="R15" s="429">
        <v>58079.399999999994</v>
      </c>
    </row>
    <row r="16" spans="1:18" ht="12.75" x14ac:dyDescent="0.2">
      <c r="A16" s="493"/>
      <c r="B16" s="493"/>
      <c r="C16" s="493"/>
      <c r="D16" s="494" t="s">
        <v>1749</v>
      </c>
      <c r="E16" s="493" t="s">
        <v>1750</v>
      </c>
      <c r="F16" s="493" t="s">
        <v>986</v>
      </c>
      <c r="G16" s="495">
        <v>5.29</v>
      </c>
      <c r="H16" s="496">
        <v>64.33</v>
      </c>
      <c r="I16" s="497" t="s">
        <v>972</v>
      </c>
      <c r="J16" s="428" t="s">
        <v>470</v>
      </c>
      <c r="K16" s="428" t="s">
        <v>1678</v>
      </c>
      <c r="L16" s="428" t="s">
        <v>1750</v>
      </c>
      <c r="M16" s="428" t="s">
        <v>986</v>
      </c>
      <c r="N16" s="429">
        <v>64.33</v>
      </c>
      <c r="O16" s="429">
        <v>340.31</v>
      </c>
      <c r="P16" s="428" t="s">
        <v>1763</v>
      </c>
      <c r="Q16" s="429">
        <v>82.419595999999999</v>
      </c>
      <c r="R16" s="429">
        <v>436</v>
      </c>
    </row>
    <row r="17" spans="1:18" ht="12.75" x14ac:dyDescent="0.2">
      <c r="A17" s="493"/>
      <c r="B17" s="493"/>
      <c r="C17" s="493"/>
      <c r="D17" s="494" t="s">
        <v>1751</v>
      </c>
      <c r="E17" s="493" t="s">
        <v>1752</v>
      </c>
      <c r="F17" s="493" t="s">
        <v>988</v>
      </c>
      <c r="G17" s="495">
        <v>36.79</v>
      </c>
      <c r="H17" s="496">
        <v>794.09</v>
      </c>
      <c r="I17" s="497" t="s">
        <v>972</v>
      </c>
      <c r="J17" s="428" t="s">
        <v>470</v>
      </c>
      <c r="K17" s="428" t="s">
        <v>1678</v>
      </c>
      <c r="L17" s="428" t="s">
        <v>1752</v>
      </c>
      <c r="M17" s="428" t="s">
        <v>988</v>
      </c>
      <c r="N17" s="429">
        <v>794.09</v>
      </c>
      <c r="O17" s="429">
        <v>29214.57</v>
      </c>
      <c r="P17" s="428" t="s">
        <v>1764</v>
      </c>
      <c r="Q17" s="429">
        <v>1017.3881080000001</v>
      </c>
      <c r="R17" s="429">
        <v>37429.78</v>
      </c>
    </row>
    <row r="18" spans="1:18" ht="12.75" x14ac:dyDescent="0.2">
      <c r="A18" s="493"/>
      <c r="B18" s="493"/>
      <c r="C18" s="493"/>
      <c r="D18" s="494" t="s">
        <v>1753</v>
      </c>
      <c r="E18" s="493" t="s">
        <v>1754</v>
      </c>
      <c r="F18" s="493" t="s">
        <v>1289</v>
      </c>
      <c r="G18" s="495">
        <v>1157.71</v>
      </c>
      <c r="H18" s="496">
        <v>13.63</v>
      </c>
      <c r="I18" s="497" t="s">
        <v>972</v>
      </c>
      <c r="J18" s="428" t="s">
        <v>470</v>
      </c>
      <c r="K18" s="428" t="s">
        <v>1678</v>
      </c>
      <c r="L18" s="428" t="s">
        <v>1754</v>
      </c>
      <c r="M18" s="428" t="s">
        <v>1289</v>
      </c>
      <c r="N18" s="429">
        <v>13.63</v>
      </c>
      <c r="O18" s="429">
        <v>15779.59</v>
      </c>
      <c r="P18" s="428" t="s">
        <v>1765</v>
      </c>
      <c r="Q18" s="429">
        <v>17.462756000000002</v>
      </c>
      <c r="R18" s="429">
        <v>20213.62</v>
      </c>
    </row>
    <row r="19" spans="1:18" ht="12.75" x14ac:dyDescent="0.2">
      <c r="A19" s="479"/>
      <c r="B19" s="479" t="s">
        <v>998</v>
      </c>
      <c r="C19" s="479"/>
      <c r="D19" s="480"/>
      <c r="E19" s="479" t="s">
        <v>1755</v>
      </c>
      <c r="F19" s="479"/>
      <c r="G19" s="481"/>
      <c r="H19" s="482"/>
      <c r="I19" s="483"/>
      <c r="J19" s="428" t="s">
        <v>470</v>
      </c>
      <c r="K19" s="428" t="s">
        <v>470</v>
      </c>
      <c r="L19" s="428" t="s">
        <v>470</v>
      </c>
      <c r="M19" s="428" t="s">
        <v>470</v>
      </c>
      <c r="N19" s="429"/>
      <c r="O19" s="429">
        <v>60086.61</v>
      </c>
      <c r="P19" s="428" t="s">
        <v>998</v>
      </c>
      <c r="Q19" s="429"/>
      <c r="R19" s="429">
        <v>76976.62</v>
      </c>
    </row>
    <row r="20" spans="1:18" ht="12.75" x14ac:dyDescent="0.2">
      <c r="A20" s="493"/>
      <c r="B20" s="493"/>
      <c r="C20" s="493"/>
      <c r="D20" s="494" t="s">
        <v>1751</v>
      </c>
      <c r="E20" s="493" t="s">
        <v>1752</v>
      </c>
      <c r="F20" s="493" t="s">
        <v>988</v>
      </c>
      <c r="G20" s="495">
        <v>35.74</v>
      </c>
      <c r="H20" s="496">
        <v>794.09</v>
      </c>
      <c r="I20" s="497" t="s">
        <v>972</v>
      </c>
      <c r="J20" s="428" t="s">
        <v>470</v>
      </c>
      <c r="K20" s="428" t="s">
        <v>1678</v>
      </c>
      <c r="L20" s="428" t="s">
        <v>1752</v>
      </c>
      <c r="M20" s="428" t="s">
        <v>988</v>
      </c>
      <c r="N20" s="429">
        <v>794.09</v>
      </c>
      <c r="O20" s="429">
        <v>28380.78</v>
      </c>
      <c r="P20" s="428" t="s">
        <v>1766</v>
      </c>
      <c r="Q20" s="429">
        <v>1017.3881080000001</v>
      </c>
      <c r="R20" s="429">
        <v>36361.519999999997</v>
      </c>
    </row>
    <row r="21" spans="1:18" ht="12.75" x14ac:dyDescent="0.2">
      <c r="A21" s="493"/>
      <c r="B21" s="493"/>
      <c r="C21" s="493"/>
      <c r="D21" s="494" t="s">
        <v>1753</v>
      </c>
      <c r="E21" s="493" t="s">
        <v>1754</v>
      </c>
      <c r="F21" s="493" t="s">
        <v>1289</v>
      </c>
      <c r="G21" s="495">
        <v>2326.1799999999998</v>
      </c>
      <c r="H21" s="496">
        <v>13.63</v>
      </c>
      <c r="I21" s="497" t="s">
        <v>972</v>
      </c>
      <c r="J21" s="428" t="s">
        <v>470</v>
      </c>
      <c r="K21" s="428" t="s">
        <v>1678</v>
      </c>
      <c r="L21" s="428" t="s">
        <v>1754</v>
      </c>
      <c r="M21" s="428" t="s">
        <v>1289</v>
      </c>
      <c r="N21" s="429">
        <v>13.63</v>
      </c>
      <c r="O21" s="429">
        <v>31705.83</v>
      </c>
      <c r="P21" s="428" t="s">
        <v>1767</v>
      </c>
      <c r="Q21" s="429">
        <v>17.462756000000002</v>
      </c>
      <c r="R21" s="429">
        <v>40615.1</v>
      </c>
    </row>
    <row r="22" spans="1:18" ht="12.75" x14ac:dyDescent="0.2">
      <c r="A22" s="479"/>
      <c r="B22" s="479" t="s">
        <v>1331</v>
      </c>
      <c r="C22" s="479"/>
      <c r="D22" s="480"/>
      <c r="E22" s="479" t="s">
        <v>1756</v>
      </c>
      <c r="F22" s="479"/>
      <c r="G22" s="481"/>
      <c r="H22" s="482"/>
      <c r="I22" s="483"/>
      <c r="J22" s="428" t="s">
        <v>470</v>
      </c>
      <c r="K22" s="428" t="s">
        <v>470</v>
      </c>
      <c r="L22" s="428" t="s">
        <v>470</v>
      </c>
      <c r="M22" s="428" t="s">
        <v>470</v>
      </c>
      <c r="N22" s="429"/>
      <c r="O22" s="429">
        <v>75121.63</v>
      </c>
      <c r="P22" s="428" t="s">
        <v>1331</v>
      </c>
      <c r="Q22" s="429"/>
      <c r="R22" s="429">
        <v>96241.09</v>
      </c>
    </row>
    <row r="23" spans="1:18" ht="12.75" x14ac:dyDescent="0.2">
      <c r="A23" s="493"/>
      <c r="B23" s="493"/>
      <c r="C23" s="493"/>
      <c r="D23" s="494" t="s">
        <v>1749</v>
      </c>
      <c r="E23" s="493" t="s">
        <v>1750</v>
      </c>
      <c r="F23" s="493" t="s">
        <v>986</v>
      </c>
      <c r="G23" s="495">
        <v>177.27</v>
      </c>
      <c r="H23" s="496">
        <v>64.33</v>
      </c>
      <c r="I23" s="497" t="s">
        <v>972</v>
      </c>
      <c r="J23" s="428" t="s">
        <v>470</v>
      </c>
      <c r="K23" s="428" t="s">
        <v>1678</v>
      </c>
      <c r="L23" s="428" t="s">
        <v>1750</v>
      </c>
      <c r="M23" s="428" t="s">
        <v>986</v>
      </c>
      <c r="N23" s="429">
        <v>64.33</v>
      </c>
      <c r="O23" s="429">
        <v>11403.78</v>
      </c>
      <c r="P23" s="428" t="s">
        <v>1768</v>
      </c>
      <c r="Q23" s="429">
        <v>82.419595999999999</v>
      </c>
      <c r="R23" s="429">
        <v>14610.59</v>
      </c>
    </row>
    <row r="24" spans="1:18" ht="12.75" x14ac:dyDescent="0.2">
      <c r="A24" s="493"/>
      <c r="B24" s="493"/>
      <c r="C24" s="493"/>
      <c r="D24" s="494" t="s">
        <v>1751</v>
      </c>
      <c r="E24" s="493" t="s">
        <v>1752</v>
      </c>
      <c r="F24" s="493" t="s">
        <v>988</v>
      </c>
      <c r="G24" s="495">
        <v>49.66</v>
      </c>
      <c r="H24" s="496">
        <v>794.09</v>
      </c>
      <c r="I24" s="497" t="s">
        <v>972</v>
      </c>
      <c r="J24" s="428" t="s">
        <v>470</v>
      </c>
      <c r="K24" s="428" t="s">
        <v>1678</v>
      </c>
      <c r="L24" s="428" t="s">
        <v>1752</v>
      </c>
      <c r="M24" s="428" t="s">
        <v>988</v>
      </c>
      <c r="N24" s="429">
        <v>794.09</v>
      </c>
      <c r="O24" s="429">
        <v>39434.51</v>
      </c>
      <c r="P24" s="428" t="s">
        <v>1769</v>
      </c>
      <c r="Q24" s="429">
        <v>1017.3881080000001</v>
      </c>
      <c r="R24" s="429">
        <v>50523.59</v>
      </c>
    </row>
    <row r="25" spans="1:18" ht="12.75" x14ac:dyDescent="0.2">
      <c r="A25" s="493"/>
      <c r="B25" s="493"/>
      <c r="C25" s="493"/>
      <c r="D25" s="494" t="s">
        <v>1753</v>
      </c>
      <c r="E25" s="493" t="s">
        <v>1754</v>
      </c>
      <c r="F25" s="493" t="s">
        <v>1289</v>
      </c>
      <c r="G25" s="495">
        <v>1781.61</v>
      </c>
      <c r="H25" s="496">
        <v>13.63</v>
      </c>
      <c r="I25" s="497" t="s">
        <v>972</v>
      </c>
      <c r="J25" s="428" t="s">
        <v>470</v>
      </c>
      <c r="K25" s="428" t="s">
        <v>1678</v>
      </c>
      <c r="L25" s="428" t="s">
        <v>1754</v>
      </c>
      <c r="M25" s="428" t="s">
        <v>1289</v>
      </c>
      <c r="N25" s="429">
        <v>13.63</v>
      </c>
      <c r="O25" s="429">
        <v>24283.34</v>
      </c>
      <c r="P25" s="428" t="s">
        <v>1770</v>
      </c>
      <c r="Q25" s="429">
        <v>17.462756000000002</v>
      </c>
      <c r="R25" s="429">
        <v>31106.91</v>
      </c>
    </row>
    <row r="26" spans="1:18" ht="12.75" x14ac:dyDescent="0.2">
      <c r="A26" s="431">
        <v>4</v>
      </c>
      <c r="B26" s="423"/>
      <c r="C26" s="423"/>
      <c r="D26" s="424"/>
      <c r="E26" s="431" t="s">
        <v>1757</v>
      </c>
      <c r="F26" s="423"/>
      <c r="G26" s="425"/>
      <c r="H26" s="426"/>
      <c r="I26" s="427"/>
      <c r="J26" s="428" t="s">
        <v>470</v>
      </c>
      <c r="K26" s="428" t="s">
        <v>470</v>
      </c>
      <c r="L26" s="428" t="s">
        <v>470</v>
      </c>
      <c r="M26" s="428" t="s">
        <v>470</v>
      </c>
      <c r="N26" s="429"/>
      <c r="O26" s="429">
        <v>195064.93000000002</v>
      </c>
      <c r="P26" s="428" t="s">
        <v>1697</v>
      </c>
      <c r="Q26" s="429"/>
      <c r="R26" s="429">
        <v>249921.76</v>
      </c>
    </row>
    <row r="27" spans="1:18" ht="12.75" x14ac:dyDescent="0.2">
      <c r="A27" s="479"/>
      <c r="B27" s="479" t="s">
        <v>1342</v>
      </c>
      <c r="C27" s="479"/>
      <c r="D27" s="480"/>
      <c r="E27" s="479" t="s">
        <v>1758</v>
      </c>
      <c r="F27" s="479"/>
      <c r="G27" s="481"/>
      <c r="H27" s="482"/>
      <c r="I27" s="483"/>
      <c r="J27" s="428" t="s">
        <v>470</v>
      </c>
      <c r="K27" s="428" t="s">
        <v>470</v>
      </c>
      <c r="L27" s="428" t="s">
        <v>470</v>
      </c>
      <c r="M27" s="428" t="s">
        <v>470</v>
      </c>
      <c r="N27" s="429"/>
      <c r="O27" s="429">
        <v>175761.07</v>
      </c>
      <c r="P27" s="428" t="s">
        <v>1342</v>
      </c>
      <c r="Q27" s="429"/>
      <c r="R27" s="429">
        <v>225189.72</v>
      </c>
    </row>
    <row r="28" spans="1:18" ht="12.75" x14ac:dyDescent="0.2">
      <c r="A28" s="493"/>
      <c r="B28" s="493"/>
      <c r="C28" s="493"/>
      <c r="D28" s="494" t="s">
        <v>1759</v>
      </c>
      <c r="E28" s="493" t="s">
        <v>1760</v>
      </c>
      <c r="F28" s="493" t="s">
        <v>986</v>
      </c>
      <c r="G28" s="495">
        <v>2654.6</v>
      </c>
      <c r="H28" s="496">
        <v>66.209999999999994</v>
      </c>
      <c r="I28" s="497" t="s">
        <v>972</v>
      </c>
      <c r="J28" s="428" t="s">
        <v>470</v>
      </c>
      <c r="K28" s="428" t="s">
        <v>1678</v>
      </c>
      <c r="L28" s="428" t="s">
        <v>1760</v>
      </c>
      <c r="M28" s="428" t="s">
        <v>986</v>
      </c>
      <c r="N28" s="429">
        <v>66.209999999999994</v>
      </c>
      <c r="O28" s="429">
        <v>175761.07</v>
      </c>
      <c r="P28" s="428" t="s">
        <v>1771</v>
      </c>
      <c r="Q28" s="429">
        <v>84.828252000000006</v>
      </c>
      <c r="R28" s="429">
        <v>225189.72</v>
      </c>
    </row>
    <row r="29" spans="1:18" ht="12.75" x14ac:dyDescent="0.2">
      <c r="A29" s="474"/>
      <c r="B29" s="474" t="s">
        <v>1343</v>
      </c>
      <c r="C29" s="474"/>
      <c r="D29" s="475"/>
      <c r="E29" s="474" t="s">
        <v>1772</v>
      </c>
      <c r="F29" s="474"/>
      <c r="G29" s="476"/>
      <c r="H29" s="477"/>
      <c r="I29" s="478"/>
      <c r="J29" s="428" t="s">
        <v>470</v>
      </c>
      <c r="K29" s="428" t="s">
        <v>470</v>
      </c>
      <c r="L29" s="428" t="s">
        <v>470</v>
      </c>
      <c r="M29" s="428" t="s">
        <v>470</v>
      </c>
      <c r="N29" s="429"/>
      <c r="O29" s="429">
        <v>2099.64</v>
      </c>
      <c r="P29" s="428" t="s">
        <v>1343</v>
      </c>
      <c r="Q29" s="429"/>
      <c r="R29" s="429">
        <v>2690.15</v>
      </c>
    </row>
    <row r="30" spans="1:18" ht="12.75" x14ac:dyDescent="0.2">
      <c r="A30" s="493"/>
      <c r="B30" s="493"/>
      <c r="C30" s="493"/>
      <c r="D30" s="494">
        <v>104611</v>
      </c>
      <c r="E30" s="493" t="s">
        <v>1761</v>
      </c>
      <c r="F30" s="493" t="s">
        <v>986</v>
      </c>
      <c r="G30" s="495">
        <v>23.04</v>
      </c>
      <c r="H30" s="496">
        <v>91.13</v>
      </c>
      <c r="I30" s="497" t="s">
        <v>972</v>
      </c>
      <c r="J30" s="428" t="s">
        <v>470</v>
      </c>
      <c r="K30" s="428" t="s">
        <v>1676</v>
      </c>
      <c r="L30" s="428" t="s">
        <v>1761</v>
      </c>
      <c r="M30" s="428" t="s">
        <v>986</v>
      </c>
      <c r="N30" s="429">
        <v>91.13</v>
      </c>
      <c r="O30" s="429">
        <v>2099.64</v>
      </c>
      <c r="P30" s="428" t="s">
        <v>1773</v>
      </c>
      <c r="Q30" s="429">
        <v>116.75575600000001</v>
      </c>
      <c r="R30" s="429">
        <v>2690.15</v>
      </c>
    </row>
    <row r="31" spans="1:18" ht="12.75" x14ac:dyDescent="0.2">
      <c r="A31" s="479"/>
      <c r="B31" s="479" t="s">
        <v>1594</v>
      </c>
      <c r="C31" s="479"/>
      <c r="D31" s="480"/>
      <c r="E31" s="479" t="s">
        <v>1762</v>
      </c>
      <c r="F31" s="479"/>
      <c r="G31" s="481"/>
      <c r="H31" s="482"/>
      <c r="I31" s="483"/>
      <c r="J31" s="428" t="s">
        <v>470</v>
      </c>
      <c r="K31" s="428" t="s">
        <v>470</v>
      </c>
      <c r="L31" s="428" t="s">
        <v>470</v>
      </c>
      <c r="M31" s="428" t="s">
        <v>470</v>
      </c>
      <c r="N31" s="429"/>
      <c r="O31" s="429">
        <v>17204.22</v>
      </c>
      <c r="P31" s="428" t="s">
        <v>1594</v>
      </c>
      <c r="Q31" s="429"/>
      <c r="R31" s="429">
        <v>22041.89</v>
      </c>
    </row>
    <row r="32" spans="1:18" ht="12.75" x14ac:dyDescent="0.2">
      <c r="A32" s="493"/>
      <c r="B32" s="493"/>
      <c r="C32" s="493"/>
      <c r="D32" s="494" t="s">
        <v>1774</v>
      </c>
      <c r="E32" s="493" t="s">
        <v>1775</v>
      </c>
      <c r="F32" s="493" t="s">
        <v>986</v>
      </c>
      <c r="G32" s="495">
        <v>18.2</v>
      </c>
      <c r="H32" s="496">
        <v>395.27</v>
      </c>
      <c r="I32" s="497" t="s">
        <v>972</v>
      </c>
      <c r="J32" s="428" t="s">
        <v>470</v>
      </c>
      <c r="K32" s="428" t="s">
        <v>1678</v>
      </c>
      <c r="L32" s="428" t="s">
        <v>1775</v>
      </c>
      <c r="M32" s="428" t="s">
        <v>986</v>
      </c>
      <c r="N32" s="429">
        <v>395.27</v>
      </c>
      <c r="O32" s="429">
        <v>7193.91</v>
      </c>
      <c r="P32" s="428" t="s">
        <v>1813</v>
      </c>
      <c r="Q32" s="429">
        <v>506.41992400000004</v>
      </c>
      <c r="R32" s="429">
        <v>9216.84</v>
      </c>
    </row>
    <row r="33" spans="1:18" ht="12.75" x14ac:dyDescent="0.2">
      <c r="A33" s="493"/>
      <c r="B33" s="493"/>
      <c r="C33" s="493"/>
      <c r="D33" s="494" t="s">
        <v>1776</v>
      </c>
      <c r="E33" s="493" t="s">
        <v>1777</v>
      </c>
      <c r="F33" s="493" t="s">
        <v>986</v>
      </c>
      <c r="G33" s="495">
        <v>15</v>
      </c>
      <c r="H33" s="496">
        <v>517.91</v>
      </c>
      <c r="I33" s="497" t="s">
        <v>972</v>
      </c>
      <c r="J33" s="428" t="s">
        <v>470</v>
      </c>
      <c r="K33" s="428" t="s">
        <v>1678</v>
      </c>
      <c r="L33" s="428" t="s">
        <v>1777</v>
      </c>
      <c r="M33" s="428" t="s">
        <v>986</v>
      </c>
      <c r="N33" s="429">
        <v>517.91</v>
      </c>
      <c r="O33" s="429">
        <v>7768.65</v>
      </c>
      <c r="P33" s="428" t="s">
        <v>1814</v>
      </c>
      <c r="Q33" s="429">
        <v>663.54629199999999</v>
      </c>
      <c r="R33" s="429">
        <v>9953.25</v>
      </c>
    </row>
    <row r="34" spans="1:18" ht="12.75" x14ac:dyDescent="0.2">
      <c r="A34" s="493"/>
      <c r="B34" s="493"/>
      <c r="C34" s="493"/>
      <c r="D34" s="494" t="s">
        <v>1778</v>
      </c>
      <c r="E34" s="493" t="s">
        <v>1779</v>
      </c>
      <c r="F34" s="493" t="s">
        <v>986</v>
      </c>
      <c r="G34" s="495">
        <v>66.400000000000006</v>
      </c>
      <c r="H34" s="496">
        <v>33.76</v>
      </c>
      <c r="I34" s="497" t="s">
        <v>972</v>
      </c>
      <c r="J34" s="428" t="s">
        <v>470</v>
      </c>
      <c r="K34" s="428" t="s">
        <v>1678</v>
      </c>
      <c r="L34" s="428" t="s">
        <v>1779</v>
      </c>
      <c r="M34" s="428" t="s">
        <v>986</v>
      </c>
      <c r="N34" s="429">
        <v>33.76</v>
      </c>
      <c r="O34" s="429">
        <v>2241.66</v>
      </c>
      <c r="P34" s="428" t="s">
        <v>1815</v>
      </c>
      <c r="Q34" s="429">
        <v>43.253312000000001</v>
      </c>
      <c r="R34" s="429">
        <v>2871.8</v>
      </c>
    </row>
    <row r="35" spans="1:18" ht="12.75" x14ac:dyDescent="0.2">
      <c r="A35" s="431">
        <v>5</v>
      </c>
      <c r="B35" s="423"/>
      <c r="C35" s="423"/>
      <c r="D35" s="424"/>
      <c r="E35" s="431" t="s">
        <v>1861</v>
      </c>
      <c r="F35" s="423"/>
      <c r="G35" s="425"/>
      <c r="H35" s="426"/>
      <c r="I35" s="427"/>
      <c r="J35" s="428" t="s">
        <v>470</v>
      </c>
      <c r="K35" s="428" t="s">
        <v>470</v>
      </c>
      <c r="L35" s="428" t="s">
        <v>470</v>
      </c>
      <c r="M35" s="428" t="s">
        <v>470</v>
      </c>
      <c r="N35" s="429"/>
      <c r="O35" s="429">
        <v>13745.529999999997</v>
      </c>
      <c r="P35" s="428" t="s">
        <v>1698</v>
      </c>
      <c r="Q35" s="429"/>
      <c r="R35" s="429">
        <v>17610.739999999998</v>
      </c>
    </row>
    <row r="36" spans="1:18" ht="12.75" x14ac:dyDescent="0.2">
      <c r="A36" s="493"/>
      <c r="B36" s="493"/>
      <c r="C36" s="493"/>
      <c r="D36" s="494" t="s">
        <v>1742</v>
      </c>
      <c r="E36" s="493" t="s">
        <v>1743</v>
      </c>
      <c r="F36" s="493" t="s">
        <v>988</v>
      </c>
      <c r="G36" s="495">
        <v>0.95</v>
      </c>
      <c r="H36" s="496">
        <v>71.42</v>
      </c>
      <c r="I36" s="497" t="s">
        <v>972</v>
      </c>
      <c r="J36" s="428" t="s">
        <v>470</v>
      </c>
      <c r="K36" s="428" t="s">
        <v>1678</v>
      </c>
      <c r="L36" s="428" t="s">
        <v>1743</v>
      </c>
      <c r="M36" s="428" t="s">
        <v>988</v>
      </c>
      <c r="N36" s="429">
        <v>71.42</v>
      </c>
      <c r="O36" s="429">
        <v>67.849999999999994</v>
      </c>
      <c r="P36" s="428" t="s">
        <v>1344</v>
      </c>
      <c r="Q36" s="429">
        <v>91.503304000000014</v>
      </c>
      <c r="R36" s="429">
        <v>86.92</v>
      </c>
    </row>
    <row r="37" spans="1:18" ht="12.75" x14ac:dyDescent="0.2">
      <c r="A37" s="493"/>
      <c r="B37" s="493"/>
      <c r="C37" s="493"/>
      <c r="D37" s="494" t="s">
        <v>1745</v>
      </c>
      <c r="E37" s="493" t="s">
        <v>1746</v>
      </c>
      <c r="F37" s="493" t="s">
        <v>986</v>
      </c>
      <c r="G37" s="495">
        <v>2.4</v>
      </c>
      <c r="H37" s="496">
        <v>24.08</v>
      </c>
      <c r="I37" s="497" t="s">
        <v>972</v>
      </c>
      <c r="J37" s="428" t="s">
        <v>470</v>
      </c>
      <c r="K37" s="428" t="s">
        <v>1678</v>
      </c>
      <c r="L37" s="428" t="s">
        <v>1746</v>
      </c>
      <c r="M37" s="428" t="s">
        <v>986</v>
      </c>
      <c r="N37" s="429">
        <v>24.08</v>
      </c>
      <c r="O37" s="429">
        <v>57.79</v>
      </c>
      <c r="P37" s="428" t="s">
        <v>1615</v>
      </c>
      <c r="Q37" s="429">
        <v>30.851296000000001</v>
      </c>
      <c r="R37" s="429">
        <v>74.040000000000006</v>
      </c>
    </row>
    <row r="38" spans="1:18" ht="12.75" x14ac:dyDescent="0.2">
      <c r="A38" s="493"/>
      <c r="B38" s="493"/>
      <c r="C38" s="493"/>
      <c r="D38" s="494" t="s">
        <v>1749</v>
      </c>
      <c r="E38" s="493" t="s">
        <v>1750</v>
      </c>
      <c r="F38" s="493" t="s">
        <v>986</v>
      </c>
      <c r="G38" s="495">
        <v>0.9</v>
      </c>
      <c r="H38" s="496">
        <v>64.33</v>
      </c>
      <c r="I38" s="497" t="s">
        <v>972</v>
      </c>
      <c r="J38" s="428" t="s">
        <v>470</v>
      </c>
      <c r="K38" s="428" t="s">
        <v>1678</v>
      </c>
      <c r="L38" s="428" t="s">
        <v>1750</v>
      </c>
      <c r="M38" s="428" t="s">
        <v>986</v>
      </c>
      <c r="N38" s="429">
        <v>64.33</v>
      </c>
      <c r="O38" s="429">
        <v>57.9</v>
      </c>
      <c r="P38" s="428" t="s">
        <v>1616</v>
      </c>
      <c r="Q38" s="429">
        <v>82.419595999999999</v>
      </c>
      <c r="R38" s="429">
        <v>74.180000000000007</v>
      </c>
    </row>
    <row r="39" spans="1:18" ht="12.75" x14ac:dyDescent="0.2">
      <c r="A39" s="493"/>
      <c r="B39" s="493"/>
      <c r="C39" s="493"/>
      <c r="D39" s="494" t="s">
        <v>1751</v>
      </c>
      <c r="E39" s="493" t="s">
        <v>1752</v>
      </c>
      <c r="F39" s="493" t="s">
        <v>988</v>
      </c>
      <c r="G39" s="495">
        <v>1.64</v>
      </c>
      <c r="H39" s="496">
        <v>794.09</v>
      </c>
      <c r="I39" s="497" t="s">
        <v>972</v>
      </c>
      <c r="J39" s="428" t="s">
        <v>470</v>
      </c>
      <c r="K39" s="428" t="s">
        <v>1678</v>
      </c>
      <c r="L39" s="428" t="s">
        <v>1752</v>
      </c>
      <c r="M39" s="428" t="s">
        <v>988</v>
      </c>
      <c r="N39" s="429">
        <v>794.09</v>
      </c>
      <c r="O39" s="429">
        <v>1302.31</v>
      </c>
      <c r="P39" s="428" t="s">
        <v>1617</v>
      </c>
      <c r="Q39" s="429">
        <v>1017.3881080000001</v>
      </c>
      <c r="R39" s="429">
        <v>1668.52</v>
      </c>
    </row>
    <row r="40" spans="1:18" ht="12.75" x14ac:dyDescent="0.2">
      <c r="A40" s="493"/>
      <c r="B40" s="493"/>
      <c r="C40" s="493"/>
      <c r="D40" s="494" t="s">
        <v>1753</v>
      </c>
      <c r="E40" s="493" t="s">
        <v>1754</v>
      </c>
      <c r="F40" s="493" t="s">
        <v>1289</v>
      </c>
      <c r="G40" s="495">
        <v>63.59</v>
      </c>
      <c r="H40" s="496">
        <v>13.63</v>
      </c>
      <c r="I40" s="497" t="s">
        <v>972</v>
      </c>
      <c r="J40" s="428" t="s">
        <v>470</v>
      </c>
      <c r="K40" s="428" t="s">
        <v>1678</v>
      </c>
      <c r="L40" s="428" t="s">
        <v>1754</v>
      </c>
      <c r="M40" s="428" t="s">
        <v>1289</v>
      </c>
      <c r="N40" s="429">
        <v>13.63</v>
      </c>
      <c r="O40" s="429">
        <v>866.73</v>
      </c>
      <c r="P40" s="428" t="s">
        <v>1618</v>
      </c>
      <c r="Q40" s="429">
        <v>17.462756000000002</v>
      </c>
      <c r="R40" s="429">
        <v>1110.28</v>
      </c>
    </row>
    <row r="41" spans="1:18" ht="12.75" x14ac:dyDescent="0.2">
      <c r="A41" s="493"/>
      <c r="B41" s="493"/>
      <c r="C41" s="493"/>
      <c r="D41" s="494" t="s">
        <v>1780</v>
      </c>
      <c r="E41" s="493" t="s">
        <v>1781</v>
      </c>
      <c r="F41" s="493" t="s">
        <v>986</v>
      </c>
      <c r="G41" s="495">
        <v>16.32</v>
      </c>
      <c r="H41" s="496">
        <v>63.58</v>
      </c>
      <c r="I41" s="497" t="s">
        <v>972</v>
      </c>
      <c r="J41" s="428" t="s">
        <v>470</v>
      </c>
      <c r="K41" s="428" t="s">
        <v>1678</v>
      </c>
      <c r="L41" s="428" t="s">
        <v>1781</v>
      </c>
      <c r="M41" s="428" t="s">
        <v>986</v>
      </c>
      <c r="N41" s="429">
        <v>63.58</v>
      </c>
      <c r="O41" s="429">
        <v>1037.6300000000001</v>
      </c>
      <c r="P41" s="428" t="s">
        <v>1619</v>
      </c>
      <c r="Q41" s="429">
        <v>81.458696000000003</v>
      </c>
      <c r="R41" s="429">
        <v>1329.43</v>
      </c>
    </row>
    <row r="42" spans="1:18" ht="12.75" x14ac:dyDescent="0.2">
      <c r="A42" s="493"/>
      <c r="B42" s="493"/>
      <c r="C42" s="493"/>
      <c r="D42" s="494" t="s">
        <v>1782</v>
      </c>
      <c r="E42" s="493" t="s">
        <v>1783</v>
      </c>
      <c r="F42" s="493" t="s">
        <v>986</v>
      </c>
      <c r="G42" s="495">
        <v>16.32</v>
      </c>
      <c r="H42" s="496">
        <v>14.64</v>
      </c>
      <c r="I42" s="497" t="s">
        <v>972</v>
      </c>
      <c r="J42" s="428" t="s">
        <v>470</v>
      </c>
      <c r="K42" s="428" t="s">
        <v>1678</v>
      </c>
      <c r="L42" s="428" t="s">
        <v>1783</v>
      </c>
      <c r="M42" s="428" t="s">
        <v>986</v>
      </c>
      <c r="N42" s="429">
        <v>14.64</v>
      </c>
      <c r="O42" s="429">
        <v>238.92</v>
      </c>
      <c r="P42" s="428" t="s">
        <v>1620</v>
      </c>
      <c r="Q42" s="429">
        <v>18.756768000000001</v>
      </c>
      <c r="R42" s="429">
        <v>306.16000000000003</v>
      </c>
    </row>
    <row r="43" spans="1:18" ht="12.75" x14ac:dyDescent="0.2">
      <c r="A43" s="493"/>
      <c r="B43" s="493"/>
      <c r="C43" s="493"/>
      <c r="D43" s="494" t="s">
        <v>1784</v>
      </c>
      <c r="E43" s="493" t="s">
        <v>1785</v>
      </c>
      <c r="F43" s="493" t="s">
        <v>986</v>
      </c>
      <c r="G43" s="495">
        <v>16.32</v>
      </c>
      <c r="H43" s="496">
        <v>42.12</v>
      </c>
      <c r="I43" s="497" t="s">
        <v>972</v>
      </c>
      <c r="J43" s="428" t="s">
        <v>470</v>
      </c>
      <c r="K43" s="428" t="s">
        <v>1678</v>
      </c>
      <c r="L43" s="428" t="s">
        <v>1785</v>
      </c>
      <c r="M43" s="428" t="s">
        <v>986</v>
      </c>
      <c r="N43" s="429">
        <v>42.12</v>
      </c>
      <c r="O43" s="429">
        <v>687.4</v>
      </c>
      <c r="P43" s="428" t="s">
        <v>1621</v>
      </c>
      <c r="Q43" s="429">
        <v>53.964144000000005</v>
      </c>
      <c r="R43" s="429">
        <v>880.63</v>
      </c>
    </row>
    <row r="44" spans="1:18" ht="12.75" x14ac:dyDescent="0.2">
      <c r="A44" s="493"/>
      <c r="B44" s="493"/>
      <c r="C44" s="493"/>
      <c r="D44" s="494" t="s">
        <v>1786</v>
      </c>
      <c r="E44" s="493" t="s">
        <v>1787</v>
      </c>
      <c r="F44" s="493" t="s">
        <v>988</v>
      </c>
      <c r="G44" s="495">
        <v>0.28999999999999998</v>
      </c>
      <c r="H44" s="496">
        <v>573.08000000000004</v>
      </c>
      <c r="I44" s="497" t="s">
        <v>972</v>
      </c>
      <c r="J44" s="428" t="s">
        <v>470</v>
      </c>
      <c r="K44" s="428" t="s">
        <v>1678</v>
      </c>
      <c r="L44" s="428" t="s">
        <v>1787</v>
      </c>
      <c r="M44" s="428" t="s">
        <v>988</v>
      </c>
      <c r="N44" s="429">
        <v>573.08000000000004</v>
      </c>
      <c r="O44" s="429">
        <v>166.19</v>
      </c>
      <c r="P44" s="428" t="s">
        <v>1622</v>
      </c>
      <c r="Q44" s="429">
        <v>734.23009600000012</v>
      </c>
      <c r="R44" s="429">
        <v>212.93</v>
      </c>
    </row>
    <row r="45" spans="1:18" ht="12.75" x14ac:dyDescent="0.2">
      <c r="A45" s="493"/>
      <c r="B45" s="493"/>
      <c r="C45" s="493"/>
      <c r="D45" s="494" t="s">
        <v>1788</v>
      </c>
      <c r="E45" s="493" t="s">
        <v>1789</v>
      </c>
      <c r="F45" s="493" t="s">
        <v>986</v>
      </c>
      <c r="G45" s="495">
        <v>4.8499999999999996</v>
      </c>
      <c r="H45" s="496">
        <v>37.42</v>
      </c>
      <c r="I45" s="497" t="s">
        <v>972</v>
      </c>
      <c r="J45" s="428" t="s">
        <v>470</v>
      </c>
      <c r="K45" s="428" t="s">
        <v>1678</v>
      </c>
      <c r="L45" s="428" t="s">
        <v>1789</v>
      </c>
      <c r="M45" s="428" t="s">
        <v>986</v>
      </c>
      <c r="N45" s="429">
        <v>37.42</v>
      </c>
      <c r="O45" s="429">
        <v>181.49</v>
      </c>
      <c r="P45" s="428" t="s">
        <v>1623</v>
      </c>
      <c r="Q45" s="429">
        <v>47.942504000000007</v>
      </c>
      <c r="R45" s="429">
        <v>232.51</v>
      </c>
    </row>
    <row r="46" spans="1:18" ht="12.75" x14ac:dyDescent="0.2">
      <c r="A46" s="493"/>
      <c r="B46" s="493"/>
      <c r="C46" s="493"/>
      <c r="D46" s="494">
        <v>87255</v>
      </c>
      <c r="E46" s="493" t="s">
        <v>1790</v>
      </c>
      <c r="F46" s="493" t="s">
        <v>986</v>
      </c>
      <c r="G46" s="495">
        <v>4.8499999999999996</v>
      </c>
      <c r="H46" s="496">
        <v>82.81</v>
      </c>
      <c r="I46" s="497" t="s">
        <v>972</v>
      </c>
      <c r="J46" s="428" t="s">
        <v>470</v>
      </c>
      <c r="K46" s="428" t="s">
        <v>1676</v>
      </c>
      <c r="L46" s="428" t="s">
        <v>1790</v>
      </c>
      <c r="M46" s="428" t="s">
        <v>986</v>
      </c>
      <c r="N46" s="429">
        <v>82.81</v>
      </c>
      <c r="O46" s="429">
        <v>401.63</v>
      </c>
      <c r="P46" s="428" t="s">
        <v>1714</v>
      </c>
      <c r="Q46" s="429">
        <v>106.09617200000001</v>
      </c>
      <c r="R46" s="429">
        <v>514.58000000000004</v>
      </c>
    </row>
    <row r="47" spans="1:18" ht="12.75" x14ac:dyDescent="0.2">
      <c r="A47" s="493"/>
      <c r="B47" s="493"/>
      <c r="C47" s="493"/>
      <c r="D47" s="494">
        <v>88650</v>
      </c>
      <c r="E47" s="493" t="s">
        <v>1791</v>
      </c>
      <c r="F47" s="493" t="s">
        <v>987</v>
      </c>
      <c r="G47" s="495">
        <v>9.1999999999999993</v>
      </c>
      <c r="H47" s="496">
        <v>11.49</v>
      </c>
      <c r="I47" s="497" t="s">
        <v>972</v>
      </c>
      <c r="J47" s="428" t="s">
        <v>470</v>
      </c>
      <c r="K47" s="428" t="s">
        <v>1676</v>
      </c>
      <c r="L47" s="428" t="s">
        <v>1791</v>
      </c>
      <c r="M47" s="428" t="s">
        <v>987</v>
      </c>
      <c r="N47" s="429">
        <v>11.49</v>
      </c>
      <c r="O47" s="429">
        <v>105.71</v>
      </c>
      <c r="P47" s="428" t="s">
        <v>1715</v>
      </c>
      <c r="Q47" s="429">
        <v>14.720988000000002</v>
      </c>
      <c r="R47" s="429">
        <v>135.41999999999999</v>
      </c>
    </row>
    <row r="48" spans="1:18" ht="12.75" x14ac:dyDescent="0.2">
      <c r="A48" s="493"/>
      <c r="B48" s="493"/>
      <c r="C48" s="493"/>
      <c r="D48" s="494" t="s">
        <v>1792</v>
      </c>
      <c r="E48" s="493" t="s">
        <v>1793</v>
      </c>
      <c r="F48" s="493" t="s">
        <v>986</v>
      </c>
      <c r="G48" s="495">
        <v>16.32</v>
      </c>
      <c r="H48" s="496">
        <v>36.369999999999997</v>
      </c>
      <c r="I48" s="497" t="s">
        <v>972</v>
      </c>
      <c r="J48" s="428" t="s">
        <v>470</v>
      </c>
      <c r="K48" s="428" t="s">
        <v>1678</v>
      </c>
      <c r="L48" s="428" t="s">
        <v>1793</v>
      </c>
      <c r="M48" s="428" t="s">
        <v>986</v>
      </c>
      <c r="N48" s="429">
        <v>36.369999999999997</v>
      </c>
      <c r="O48" s="429">
        <v>593.55999999999995</v>
      </c>
      <c r="P48" s="428" t="s">
        <v>1716</v>
      </c>
      <c r="Q48" s="429">
        <v>46.597244000000003</v>
      </c>
      <c r="R48" s="429">
        <v>760.51</v>
      </c>
    </row>
    <row r="49" spans="1:18" ht="12.75" x14ac:dyDescent="0.2">
      <c r="A49" s="493"/>
      <c r="B49" s="493"/>
      <c r="C49" s="493"/>
      <c r="D49" s="494" t="s">
        <v>1694</v>
      </c>
      <c r="E49" s="493" t="s">
        <v>1695</v>
      </c>
      <c r="F49" s="493" t="s">
        <v>986</v>
      </c>
      <c r="G49" s="495">
        <v>16.32</v>
      </c>
      <c r="H49" s="496">
        <v>15.49</v>
      </c>
      <c r="I49" s="497" t="s">
        <v>972</v>
      </c>
      <c r="J49" s="428" t="s">
        <v>470</v>
      </c>
      <c r="K49" s="428" t="s">
        <v>1678</v>
      </c>
      <c r="L49" s="428" t="s">
        <v>1695</v>
      </c>
      <c r="M49" s="428" t="s">
        <v>986</v>
      </c>
      <c r="N49" s="429">
        <v>15.49</v>
      </c>
      <c r="O49" s="429">
        <v>252.8</v>
      </c>
      <c r="P49" s="428" t="s">
        <v>1816</v>
      </c>
      <c r="Q49" s="429">
        <v>19.845788000000002</v>
      </c>
      <c r="R49" s="429">
        <v>323.95</v>
      </c>
    </row>
    <row r="50" spans="1:18" ht="12.75" x14ac:dyDescent="0.2">
      <c r="A50" s="493"/>
      <c r="B50" s="493"/>
      <c r="C50" s="493"/>
      <c r="D50" s="494" t="s">
        <v>1794</v>
      </c>
      <c r="E50" s="493" t="s">
        <v>1795</v>
      </c>
      <c r="F50" s="493" t="s">
        <v>1552</v>
      </c>
      <c r="G50" s="495">
        <v>1</v>
      </c>
      <c r="H50" s="496">
        <v>603.24</v>
      </c>
      <c r="I50" s="497" t="s">
        <v>972</v>
      </c>
      <c r="J50" s="428" t="s">
        <v>470</v>
      </c>
      <c r="K50" s="428" t="s">
        <v>1678</v>
      </c>
      <c r="L50" s="428" t="s">
        <v>1795</v>
      </c>
      <c r="M50" s="428" t="s">
        <v>1552</v>
      </c>
      <c r="N50" s="429">
        <v>603.24</v>
      </c>
      <c r="O50" s="429">
        <v>603.24</v>
      </c>
      <c r="P50" s="428" t="s">
        <v>1817</v>
      </c>
      <c r="Q50" s="429">
        <v>772.8710880000001</v>
      </c>
      <c r="R50" s="429">
        <v>772.87</v>
      </c>
    </row>
    <row r="51" spans="1:18" ht="12.75" x14ac:dyDescent="0.2">
      <c r="A51" s="493"/>
      <c r="B51" s="493"/>
      <c r="C51" s="493"/>
      <c r="D51" s="494" t="s">
        <v>1796</v>
      </c>
      <c r="E51" s="493" t="s">
        <v>1797</v>
      </c>
      <c r="F51" s="493" t="s">
        <v>1552</v>
      </c>
      <c r="G51" s="495">
        <v>1</v>
      </c>
      <c r="H51" s="496">
        <v>71.66</v>
      </c>
      <c r="I51" s="497" t="s">
        <v>972</v>
      </c>
      <c r="J51" s="428" t="s">
        <v>470</v>
      </c>
      <c r="K51" s="428" t="s">
        <v>1678</v>
      </c>
      <c r="L51" s="428" t="s">
        <v>1797</v>
      </c>
      <c r="M51" s="428" t="s">
        <v>1552</v>
      </c>
      <c r="N51" s="429">
        <v>71.66</v>
      </c>
      <c r="O51" s="429">
        <v>71.66</v>
      </c>
      <c r="P51" s="428" t="s">
        <v>1818</v>
      </c>
      <c r="Q51" s="429">
        <v>91.810792000000006</v>
      </c>
      <c r="R51" s="429">
        <v>91.81</v>
      </c>
    </row>
    <row r="52" spans="1:18" ht="12.75" x14ac:dyDescent="0.2">
      <c r="A52" s="493"/>
      <c r="B52" s="493"/>
      <c r="C52" s="493"/>
      <c r="D52" s="494" t="s">
        <v>1798</v>
      </c>
      <c r="E52" s="493" t="s">
        <v>1799</v>
      </c>
      <c r="F52" s="493" t="s">
        <v>986</v>
      </c>
      <c r="G52" s="495">
        <v>3.36</v>
      </c>
      <c r="H52" s="496">
        <v>34.090000000000003</v>
      </c>
      <c r="I52" s="497" t="s">
        <v>972</v>
      </c>
      <c r="J52" s="428" t="s">
        <v>470</v>
      </c>
      <c r="K52" s="428" t="s">
        <v>1678</v>
      </c>
      <c r="L52" s="428" t="s">
        <v>1799</v>
      </c>
      <c r="M52" s="428" t="s">
        <v>986</v>
      </c>
      <c r="N52" s="429">
        <v>34.090000000000003</v>
      </c>
      <c r="O52" s="429">
        <v>114.54</v>
      </c>
      <c r="P52" s="428" t="s">
        <v>1819</v>
      </c>
      <c r="Q52" s="429">
        <v>43.676108000000006</v>
      </c>
      <c r="R52" s="429">
        <v>146.76</v>
      </c>
    </row>
    <row r="53" spans="1:18" ht="12.75" x14ac:dyDescent="0.2">
      <c r="A53" s="493"/>
      <c r="B53" s="493"/>
      <c r="C53" s="493"/>
      <c r="D53" s="494">
        <v>92580</v>
      </c>
      <c r="E53" s="493" t="s">
        <v>1800</v>
      </c>
      <c r="F53" s="493" t="s">
        <v>986</v>
      </c>
      <c r="G53" s="495">
        <v>4.8499999999999996</v>
      </c>
      <c r="H53" s="496">
        <v>46.82</v>
      </c>
      <c r="I53" s="497" t="s">
        <v>972</v>
      </c>
      <c r="J53" s="428" t="s">
        <v>470</v>
      </c>
      <c r="K53" s="428" t="s">
        <v>1676</v>
      </c>
      <c r="L53" s="428" t="s">
        <v>1800</v>
      </c>
      <c r="M53" s="428" t="s">
        <v>986</v>
      </c>
      <c r="N53" s="429">
        <v>46.82</v>
      </c>
      <c r="O53" s="429">
        <v>227.08</v>
      </c>
      <c r="P53" s="428" t="s">
        <v>1820</v>
      </c>
      <c r="Q53" s="429">
        <v>59.985784000000002</v>
      </c>
      <c r="R53" s="429">
        <v>290.95</v>
      </c>
    </row>
    <row r="54" spans="1:18" ht="12.75" x14ac:dyDescent="0.2">
      <c r="A54" s="493"/>
      <c r="B54" s="493"/>
      <c r="C54" s="493"/>
      <c r="D54" s="494" t="s">
        <v>1801</v>
      </c>
      <c r="E54" s="493" t="s">
        <v>1802</v>
      </c>
      <c r="F54" s="493" t="s">
        <v>986</v>
      </c>
      <c r="G54" s="495">
        <v>4.8499999999999996</v>
      </c>
      <c r="H54" s="496">
        <v>125.41</v>
      </c>
      <c r="I54" s="497" t="s">
        <v>972</v>
      </c>
      <c r="J54" s="428" t="s">
        <v>470</v>
      </c>
      <c r="K54" s="428" t="s">
        <v>1678</v>
      </c>
      <c r="L54" s="428" t="s">
        <v>1802</v>
      </c>
      <c r="M54" s="428" t="s">
        <v>986</v>
      </c>
      <c r="N54" s="429">
        <v>125.41</v>
      </c>
      <c r="O54" s="429">
        <v>608.24</v>
      </c>
      <c r="P54" s="428" t="s">
        <v>1821</v>
      </c>
      <c r="Q54" s="429">
        <v>160.67529200000001</v>
      </c>
      <c r="R54" s="429">
        <v>779.3</v>
      </c>
    </row>
    <row r="55" spans="1:18" ht="12.75" x14ac:dyDescent="0.2">
      <c r="A55" s="493"/>
      <c r="B55" s="493"/>
      <c r="C55" s="493"/>
      <c r="D55" s="494" t="s">
        <v>1803</v>
      </c>
      <c r="E55" s="493" t="s">
        <v>1804</v>
      </c>
      <c r="F55" s="493" t="s">
        <v>987</v>
      </c>
      <c r="G55" s="495">
        <v>3</v>
      </c>
      <c r="H55" s="496">
        <v>37.35</v>
      </c>
      <c r="I55" s="497" t="s">
        <v>972</v>
      </c>
      <c r="J55" s="428" t="s">
        <v>470</v>
      </c>
      <c r="K55" s="428" t="s">
        <v>1678</v>
      </c>
      <c r="L55" s="428" t="s">
        <v>1804</v>
      </c>
      <c r="M55" s="428" t="s">
        <v>987</v>
      </c>
      <c r="N55" s="429">
        <v>37.35</v>
      </c>
      <c r="O55" s="429">
        <v>112.05</v>
      </c>
      <c r="P55" s="428" t="s">
        <v>1822</v>
      </c>
      <c r="Q55" s="429">
        <v>47.852820000000008</v>
      </c>
      <c r="R55" s="429">
        <v>143.55000000000001</v>
      </c>
    </row>
    <row r="56" spans="1:18" ht="12.75" x14ac:dyDescent="0.2">
      <c r="A56" s="493"/>
      <c r="B56" s="493"/>
      <c r="C56" s="493"/>
      <c r="D56" s="494" t="s">
        <v>1805</v>
      </c>
      <c r="E56" s="493" t="s">
        <v>1806</v>
      </c>
      <c r="F56" s="493" t="s">
        <v>987</v>
      </c>
      <c r="G56" s="495">
        <v>3</v>
      </c>
      <c r="H56" s="496">
        <v>85.71</v>
      </c>
      <c r="I56" s="497" t="s">
        <v>972</v>
      </c>
      <c r="J56" s="428" t="s">
        <v>470</v>
      </c>
      <c r="K56" s="428" t="s">
        <v>1678</v>
      </c>
      <c r="L56" s="428" t="s">
        <v>1806</v>
      </c>
      <c r="M56" s="428" t="s">
        <v>987</v>
      </c>
      <c r="N56" s="429">
        <v>85.71</v>
      </c>
      <c r="O56" s="429">
        <v>257.13</v>
      </c>
      <c r="P56" s="428" t="s">
        <v>1823</v>
      </c>
      <c r="Q56" s="429">
        <v>109.811652</v>
      </c>
      <c r="R56" s="429">
        <v>329.43</v>
      </c>
    </row>
    <row r="57" spans="1:18" ht="12.75" x14ac:dyDescent="0.2">
      <c r="A57" s="493"/>
      <c r="B57" s="493"/>
      <c r="C57" s="493"/>
      <c r="D57" s="494" t="s">
        <v>1807</v>
      </c>
      <c r="E57" s="493" t="s">
        <v>1808</v>
      </c>
      <c r="F57" s="493" t="s">
        <v>986</v>
      </c>
      <c r="G57" s="495">
        <v>6</v>
      </c>
      <c r="H57" s="496">
        <v>875.52</v>
      </c>
      <c r="I57" s="497" t="s">
        <v>972</v>
      </c>
      <c r="J57" s="428" t="s">
        <v>470</v>
      </c>
      <c r="K57" s="428" t="s">
        <v>1678</v>
      </c>
      <c r="L57" s="428" t="s">
        <v>1808</v>
      </c>
      <c r="M57" s="428" t="s">
        <v>986</v>
      </c>
      <c r="N57" s="429">
        <v>875.52</v>
      </c>
      <c r="O57" s="429">
        <v>5253.12</v>
      </c>
      <c r="P57" s="428" t="s">
        <v>1824</v>
      </c>
      <c r="Q57" s="429">
        <v>1121.716224</v>
      </c>
      <c r="R57" s="429">
        <v>6730.32</v>
      </c>
    </row>
    <row r="58" spans="1:18" ht="12.75" x14ac:dyDescent="0.2">
      <c r="A58" s="493"/>
      <c r="B58" s="493"/>
      <c r="C58" s="493"/>
      <c r="D58" s="494" t="s">
        <v>1809</v>
      </c>
      <c r="E58" s="493" t="s">
        <v>1810</v>
      </c>
      <c r="F58" s="493" t="s">
        <v>986</v>
      </c>
      <c r="G58" s="495">
        <v>1.23</v>
      </c>
      <c r="H58" s="496">
        <v>390.7</v>
      </c>
      <c r="I58" s="497" t="s">
        <v>972</v>
      </c>
      <c r="J58" s="428" t="s">
        <v>470</v>
      </c>
      <c r="K58" s="428" t="s">
        <v>1678</v>
      </c>
      <c r="L58" s="428" t="s">
        <v>1810</v>
      </c>
      <c r="M58" s="428" t="s">
        <v>986</v>
      </c>
      <c r="N58" s="429">
        <v>390.7</v>
      </c>
      <c r="O58" s="429">
        <v>480.56</v>
      </c>
      <c r="P58" s="428" t="s">
        <v>1825</v>
      </c>
      <c r="Q58" s="429">
        <v>500.56484</v>
      </c>
      <c r="R58" s="429">
        <v>615.69000000000005</v>
      </c>
    </row>
    <row r="59" spans="1:18" ht="12.75" x14ac:dyDescent="0.2">
      <c r="A59" s="431">
        <v>6</v>
      </c>
      <c r="B59" s="423"/>
      <c r="C59" s="423"/>
      <c r="D59" s="424"/>
      <c r="E59" s="431" t="s">
        <v>1811</v>
      </c>
      <c r="F59" s="423"/>
      <c r="G59" s="425"/>
      <c r="H59" s="426"/>
      <c r="I59" s="427"/>
      <c r="J59" s="428" t="s">
        <v>470</v>
      </c>
      <c r="K59" s="428" t="s">
        <v>470</v>
      </c>
      <c r="L59" s="428" t="s">
        <v>470</v>
      </c>
      <c r="M59" s="428" t="s">
        <v>470</v>
      </c>
      <c r="N59" s="429"/>
      <c r="O59" s="429">
        <v>31900</v>
      </c>
      <c r="P59" s="428" t="s">
        <v>1717</v>
      </c>
      <c r="Q59" s="429"/>
      <c r="R59" s="429">
        <v>40870.28</v>
      </c>
    </row>
    <row r="60" spans="1:18" ht="12.75" x14ac:dyDescent="0.2">
      <c r="A60" s="493"/>
      <c r="B60" s="493"/>
      <c r="C60" s="493"/>
      <c r="D60" s="494" t="s">
        <v>984</v>
      </c>
      <c r="E60" s="493" t="s">
        <v>1812</v>
      </c>
      <c r="F60" s="493" t="s">
        <v>1700</v>
      </c>
      <c r="G60" s="495">
        <v>1</v>
      </c>
      <c r="H60" s="496"/>
      <c r="I60" s="497" t="s">
        <v>972</v>
      </c>
      <c r="J60" s="428" t="s">
        <v>470</v>
      </c>
      <c r="K60" s="428" t="s">
        <v>996</v>
      </c>
      <c r="L60" s="428" t="s">
        <v>1738</v>
      </c>
      <c r="M60" s="428" t="s">
        <v>1700</v>
      </c>
      <c r="N60" s="429">
        <v>31900</v>
      </c>
      <c r="O60" s="429">
        <v>31900</v>
      </c>
      <c r="P60" s="428" t="s">
        <v>1345</v>
      </c>
      <c r="Q60" s="429">
        <v>40870.280000000006</v>
      </c>
      <c r="R60" s="429">
        <v>40870.28</v>
      </c>
    </row>
  </sheetData>
  <mergeCells count="1">
    <mergeCell ref="A2:I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>
    <tabColor theme="4" tint="0.39997558519241921"/>
  </sheetPr>
  <dimension ref="A1:AJ36"/>
  <sheetViews>
    <sheetView zoomScaleNormal="100" workbookViewId="0"/>
  </sheetViews>
  <sheetFormatPr defaultColWidth="0" defaultRowHeight="15" customHeight="1" zeroHeight="1" x14ac:dyDescent="0.25"/>
  <cols>
    <col min="1" max="1" width="1.7109375" customWidth="1"/>
    <col min="2" max="35" width="3.7109375" customWidth="1"/>
    <col min="36" max="36" width="1.7109375" customWidth="1"/>
    <col min="37" max="16384" width="3.7109375" hidden="1"/>
  </cols>
  <sheetData>
    <row r="1" spans="1:36" ht="9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1:36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spans="1:36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</row>
    <row r="5" spans="1:36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36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36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</row>
    <row r="10" spans="1:36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</row>
    <row r="11" spans="1:36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</row>
    <row r="12" spans="1:36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</row>
    <row r="14" spans="1:36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</row>
    <row r="15" spans="1:36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36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36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</sheetData>
  <sheetProtection algorithmName="SHA-512" hashValue="ALYk7P44AA90USjJSkb/e4SY1BSuenzgtIalcXvi2bTiDMiB2XRdV3iEiM5fGU80zc5qZHvRdPBLIGK45k3tSA==" saltValue="60fHXvFaGAQq1MFNzoh/dA==" spinCount="100000" sheet="1" objects="1" scenarios="1" selectLockedCells="1"/>
  <pageMargins left="0.511811024" right="0.511811024" top="0.78740157499999996" bottom="0.78740157499999996" header="0.31496062000000002" footer="0.31496062000000002"/>
  <pageSetup paperSize="9" orientation="portrait" verticalDpi="599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9"/>
  <dimension ref="A1:R7"/>
  <sheetViews>
    <sheetView workbookViewId="0">
      <selection activeCell="A8" sqref="A8"/>
    </sheetView>
  </sheetViews>
  <sheetFormatPr defaultColWidth="9" defaultRowHeight="11.25" x14ac:dyDescent="0.2"/>
  <cols>
    <col min="1" max="3" width="3.28515625" style="91" bestFit="1" customWidth="1"/>
    <col min="4" max="4" width="11.42578125" style="91" bestFit="1" customWidth="1"/>
    <col min="5" max="5" width="82.28515625" style="91" bestFit="1" customWidth="1"/>
    <col min="6" max="6" width="8.140625" style="91" bestFit="1" customWidth="1"/>
    <col min="7" max="7" width="11.42578125" style="109" customWidth="1"/>
    <col min="8" max="8" width="14.5703125" style="112" bestFit="1" customWidth="1"/>
    <col min="9" max="9" width="7.7109375" style="114" customWidth="1"/>
    <col min="10" max="10" width="1.7109375" style="91" customWidth="1"/>
    <col min="11" max="11" width="22.42578125" style="91" bestFit="1" customWidth="1"/>
    <col min="12" max="12" width="50.5703125" style="91" customWidth="1"/>
    <col min="13" max="16384" width="9" style="91"/>
  </cols>
  <sheetData>
    <row r="1" spans="1:18" ht="9" customHeight="1" x14ac:dyDescent="0.2">
      <c r="A1" s="93"/>
      <c r="B1" s="93"/>
      <c r="C1" s="93"/>
      <c r="D1" s="93"/>
      <c r="E1" s="93"/>
      <c r="F1" s="93"/>
      <c r="G1" s="107"/>
      <c r="H1" s="110"/>
      <c r="I1" s="113"/>
    </row>
    <row r="2" spans="1:18" ht="15" customHeight="1" x14ac:dyDescent="0.2">
      <c r="A2" s="499" t="s">
        <v>1454</v>
      </c>
      <c r="B2" s="499"/>
      <c r="C2" s="499"/>
      <c r="D2" s="499"/>
      <c r="E2" s="499"/>
      <c r="F2" s="499"/>
      <c r="G2" s="499"/>
      <c r="H2" s="499"/>
      <c r="I2" s="499"/>
      <c r="J2" s="92"/>
      <c r="K2" s="92"/>
    </row>
    <row r="3" spans="1:18" ht="15" customHeight="1" x14ac:dyDescent="0.2">
      <c r="A3" s="499"/>
      <c r="B3" s="499"/>
      <c r="C3" s="499"/>
      <c r="D3" s="499"/>
      <c r="E3" s="499"/>
      <c r="F3" s="499"/>
      <c r="G3" s="499"/>
      <c r="H3" s="499"/>
      <c r="I3" s="499"/>
      <c r="J3" s="92"/>
      <c r="K3" s="92"/>
    </row>
    <row r="4" spans="1:18" ht="15" customHeight="1" x14ac:dyDescent="0.2">
      <c r="A4" s="499"/>
      <c r="B4" s="499"/>
      <c r="C4" s="499"/>
      <c r="D4" s="499"/>
      <c r="E4" s="499"/>
      <c r="F4" s="499"/>
      <c r="G4" s="499"/>
      <c r="H4" s="499"/>
      <c r="I4" s="499"/>
      <c r="J4" s="92"/>
      <c r="K4" s="92"/>
    </row>
    <row r="5" spans="1:18" ht="15" customHeight="1" x14ac:dyDescent="0.2">
      <c r="A5" s="93"/>
      <c r="B5" s="93"/>
      <c r="C5" s="93"/>
      <c r="D5" s="93"/>
      <c r="E5" s="93"/>
      <c r="F5" s="93"/>
      <c r="G5" s="107"/>
      <c r="H5" s="110"/>
      <c r="I5" s="113"/>
    </row>
    <row r="6" spans="1:18" ht="15" customHeight="1" x14ac:dyDescent="0.2">
      <c r="A6" s="93"/>
      <c r="B6" s="93"/>
      <c r="C6" s="93"/>
      <c r="D6" s="93"/>
      <c r="E6" s="93"/>
      <c r="F6" s="93"/>
      <c r="G6" s="107"/>
      <c r="H6" s="110"/>
      <c r="I6" s="113"/>
      <c r="P6" s="99"/>
    </row>
    <row r="7" spans="1:18" s="94" customFormat="1" ht="15" customHeight="1" x14ac:dyDescent="0.2">
      <c r="A7" s="88" t="s">
        <v>993</v>
      </c>
      <c r="B7" s="88" t="s">
        <v>994</v>
      </c>
      <c r="C7" s="88" t="s">
        <v>995</v>
      </c>
      <c r="D7" s="89" t="s">
        <v>16</v>
      </c>
      <c r="E7" s="88" t="s">
        <v>954</v>
      </c>
      <c r="F7" s="89" t="s">
        <v>977</v>
      </c>
      <c r="G7" s="108" t="s">
        <v>978</v>
      </c>
      <c r="H7" s="111" t="s">
        <v>1584</v>
      </c>
      <c r="I7" s="90" t="s">
        <v>1002</v>
      </c>
      <c r="K7" s="88" t="s">
        <v>991</v>
      </c>
      <c r="L7" s="98" t="s">
        <v>954</v>
      </c>
      <c r="M7" s="98" t="s">
        <v>977</v>
      </c>
      <c r="N7" s="98" t="s">
        <v>979</v>
      </c>
      <c r="O7" s="98" t="s">
        <v>980</v>
      </c>
      <c r="P7" s="98" t="s">
        <v>976</v>
      </c>
      <c r="Q7" s="98" t="s">
        <v>1005</v>
      </c>
      <c r="R7" s="98" t="s">
        <v>1006</v>
      </c>
    </row>
  </sheetData>
  <mergeCells count="1">
    <mergeCell ref="A2:I4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4"/>
  <dimension ref="A1:V7"/>
  <sheetViews>
    <sheetView workbookViewId="0">
      <selection activeCell="A8" sqref="A8"/>
    </sheetView>
  </sheetViews>
  <sheetFormatPr defaultColWidth="9" defaultRowHeight="11.25" x14ac:dyDescent="0.2"/>
  <cols>
    <col min="1" max="3" width="3.28515625" style="91" bestFit="1" customWidth="1"/>
    <col min="4" max="4" width="82.28515625" style="91" bestFit="1" customWidth="1"/>
    <col min="5" max="5" width="8.140625" style="91" bestFit="1" customWidth="1"/>
    <col min="6" max="6" width="11.42578125" style="109" customWidth="1"/>
    <col min="7" max="7" width="14.5703125" style="112" bestFit="1" customWidth="1"/>
    <col min="8" max="8" width="1.7109375" style="91" customWidth="1"/>
    <col min="9" max="9" width="22.42578125" style="91" bestFit="1" customWidth="1"/>
    <col min="10" max="10" width="9" style="202"/>
    <col min="11" max="11" width="9" style="203"/>
    <col min="12" max="12" width="14.5703125" style="203" bestFit="1" customWidth="1"/>
    <col min="13" max="19" width="9" style="203"/>
    <col min="20" max="16384" width="9" style="91"/>
  </cols>
  <sheetData>
    <row r="1" spans="1:22" ht="9" customHeight="1" x14ac:dyDescent="0.2">
      <c r="A1" s="93"/>
      <c r="B1" s="93"/>
      <c r="C1" s="93"/>
      <c r="D1" s="93"/>
      <c r="E1" s="93"/>
      <c r="F1" s="107"/>
      <c r="G1" s="110"/>
    </row>
    <row r="2" spans="1:22" ht="15" customHeight="1" x14ac:dyDescent="0.2">
      <c r="A2" s="499" t="s">
        <v>1145</v>
      </c>
      <c r="B2" s="499"/>
      <c r="C2" s="499"/>
      <c r="D2" s="499"/>
      <c r="E2" s="499"/>
      <c r="F2" s="499"/>
      <c r="G2" s="499"/>
      <c r="H2" s="92"/>
      <c r="I2" s="92"/>
    </row>
    <row r="3" spans="1:22" ht="15" customHeight="1" x14ac:dyDescent="0.2">
      <c r="A3" s="499"/>
      <c r="B3" s="499"/>
      <c r="C3" s="499"/>
      <c r="D3" s="499"/>
      <c r="E3" s="499"/>
      <c r="F3" s="499"/>
      <c r="G3" s="499"/>
      <c r="H3" s="92"/>
      <c r="I3" s="92"/>
      <c r="M3" s="204"/>
    </row>
    <row r="4" spans="1:22" ht="15" customHeight="1" x14ac:dyDescent="0.2">
      <c r="A4" s="499"/>
      <c r="B4" s="499"/>
      <c r="C4" s="499"/>
      <c r="D4" s="499"/>
      <c r="E4" s="499"/>
      <c r="F4" s="499"/>
      <c r="G4" s="499"/>
      <c r="H4" s="92"/>
      <c r="I4" s="92"/>
    </row>
    <row r="5" spans="1:22" ht="15" customHeight="1" x14ac:dyDescent="0.2">
      <c r="A5" s="93"/>
      <c r="B5" s="93"/>
      <c r="C5" s="93"/>
      <c r="D5" s="93"/>
      <c r="E5" s="93"/>
      <c r="F5" s="107"/>
      <c r="G5" s="110"/>
    </row>
    <row r="6" spans="1:22" ht="15" customHeight="1" x14ac:dyDescent="0.2">
      <c r="A6" s="93"/>
      <c r="B6" s="93"/>
      <c r="C6" s="93"/>
      <c r="D6" s="93"/>
      <c r="E6" s="93"/>
      <c r="F6" s="107"/>
      <c r="G6" s="110"/>
      <c r="J6" s="205"/>
    </row>
    <row r="7" spans="1:22" s="94" customFormat="1" ht="15" customHeight="1" x14ac:dyDescent="0.2">
      <c r="A7" s="88" t="s">
        <v>993</v>
      </c>
      <c r="B7" s="88" t="s">
        <v>994</v>
      </c>
      <c r="C7" s="88" t="s">
        <v>995</v>
      </c>
      <c r="D7" s="88" t="s">
        <v>954</v>
      </c>
      <c r="E7" s="89" t="s">
        <v>977</v>
      </c>
      <c r="F7" s="108" t="s">
        <v>978</v>
      </c>
      <c r="G7" s="111" t="s">
        <v>1584</v>
      </c>
      <c r="I7" s="88" t="s">
        <v>991</v>
      </c>
      <c r="J7" s="98" t="s">
        <v>976</v>
      </c>
      <c r="K7" s="98" t="s">
        <v>1146</v>
      </c>
      <c r="L7" s="98" t="s">
        <v>1147</v>
      </c>
      <c r="M7" s="206"/>
      <c r="N7" s="206"/>
      <c r="O7" s="206"/>
      <c r="P7" s="206"/>
      <c r="Q7" s="206"/>
      <c r="R7" s="206"/>
      <c r="S7" s="206"/>
      <c r="T7" s="206"/>
      <c r="U7" s="206"/>
      <c r="V7" s="206"/>
    </row>
  </sheetData>
  <mergeCells count="1">
    <mergeCell ref="A2:G4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30"/>
  <dimension ref="A1:AK12"/>
  <sheetViews>
    <sheetView topLeftCell="K1" workbookViewId="0">
      <selection activeCell="L2" sqref="L2:AA4"/>
    </sheetView>
  </sheetViews>
  <sheetFormatPr defaultColWidth="3.7109375" defaultRowHeight="15" x14ac:dyDescent="0.25"/>
  <cols>
    <col min="1" max="1" width="1.85546875" style="3" hidden="1" customWidth="1"/>
    <col min="2" max="9" width="3.85546875" style="3" hidden="1" customWidth="1"/>
    <col min="10" max="10" width="1.85546875" style="3" hidden="1" customWidth="1"/>
    <col min="11" max="11" width="1.85546875" customWidth="1"/>
    <col min="12" max="13" width="10.28515625" customWidth="1"/>
    <col min="14" max="14" width="60.7109375" customWidth="1"/>
    <col min="15" max="20" width="9" hidden="1" customWidth="1"/>
    <col min="21" max="21" width="10.28515625" customWidth="1"/>
    <col min="22" max="22" width="13.28515625" customWidth="1"/>
    <col min="23" max="23" width="10.28515625" style="80" customWidth="1"/>
    <col min="24" max="27" width="13.28515625" customWidth="1"/>
    <col min="28" max="28" width="1.85546875" customWidth="1"/>
    <col min="29" max="31" width="13.28515625" customWidth="1"/>
    <col min="32" max="32" width="32.5703125" customWidth="1"/>
    <col min="33" max="37" width="3.7109375" customWidth="1"/>
  </cols>
  <sheetData>
    <row r="1" spans="1:37" ht="9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8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499" t="s">
        <v>1458</v>
      </c>
      <c r="M2" s="499"/>
      <c r="N2" s="499"/>
      <c r="O2" s="499"/>
      <c r="P2" s="499"/>
      <c r="Q2" s="499"/>
      <c r="R2" s="499"/>
      <c r="S2" s="499"/>
      <c r="T2" s="499"/>
      <c r="U2" s="499"/>
      <c r="V2" s="499"/>
      <c r="W2" s="499"/>
      <c r="X2" s="499"/>
      <c r="Y2" s="499"/>
      <c r="Z2" s="499"/>
      <c r="AA2" s="499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499"/>
      <c r="M3" s="499"/>
      <c r="N3" s="499"/>
      <c r="O3" s="499"/>
      <c r="P3" s="499"/>
      <c r="Q3" s="499"/>
      <c r="R3" s="499"/>
      <c r="S3" s="499"/>
      <c r="T3" s="499"/>
      <c r="U3" s="499"/>
      <c r="V3" s="499"/>
      <c r="W3" s="499"/>
      <c r="X3" s="499"/>
      <c r="Y3" s="499"/>
      <c r="Z3" s="499"/>
      <c r="AA3" s="499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499"/>
      <c r="M4" s="499"/>
      <c r="N4" s="499"/>
      <c r="O4" s="499"/>
      <c r="P4" s="499"/>
      <c r="Q4" s="499"/>
      <c r="R4" s="499"/>
      <c r="S4" s="499"/>
      <c r="T4" s="499"/>
      <c r="U4" s="499"/>
      <c r="V4" s="499"/>
      <c r="W4" s="499"/>
      <c r="X4" s="499"/>
      <c r="Y4" s="499"/>
      <c r="Z4" s="499"/>
      <c r="AA4" s="499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1:3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102"/>
      <c r="M5" s="86"/>
      <c r="N5" s="86"/>
      <c r="Z5" s="2"/>
      <c r="AA5" s="247" t="s">
        <v>1393</v>
      </c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7" ht="15" customHeight="1" x14ac:dyDescent="0.25">
      <c r="K6" s="2"/>
      <c r="L6" s="54" t="s">
        <v>999</v>
      </c>
      <c r="M6" s="54"/>
      <c r="N6" s="54"/>
      <c r="O6" s="54"/>
      <c r="P6" s="54"/>
      <c r="Q6" s="54"/>
      <c r="R6" s="54"/>
      <c r="S6" s="54"/>
      <c r="T6" s="54"/>
      <c r="U6" s="54"/>
      <c r="V6" s="54"/>
      <c r="W6" s="79"/>
      <c r="X6" s="54"/>
      <c r="Y6" s="277"/>
      <c r="Z6" s="277"/>
      <c r="AA6" s="290" t="s">
        <v>1401</v>
      </c>
      <c r="AB6" s="2"/>
      <c r="AC6" s="233" t="s">
        <v>1393</v>
      </c>
      <c r="AD6" s="233" t="s">
        <v>1401</v>
      </c>
      <c r="AE6" s="198"/>
      <c r="AF6" s="198"/>
    </row>
    <row r="7" spans="1:37" ht="15" customHeight="1" x14ac:dyDescent="0.25">
      <c r="K7" s="2"/>
      <c r="L7" s="95" t="s">
        <v>7</v>
      </c>
      <c r="M7" s="96" t="s">
        <v>16</v>
      </c>
      <c r="N7" s="96" t="s">
        <v>954</v>
      </c>
      <c r="O7" s="96"/>
      <c r="P7" s="96"/>
      <c r="Q7" s="87"/>
      <c r="R7" s="87"/>
      <c r="S7" s="87"/>
      <c r="T7" s="87"/>
      <c r="U7" s="95" t="s">
        <v>977</v>
      </c>
      <c r="V7" s="97" t="s">
        <v>978</v>
      </c>
      <c r="W7" s="87" t="s">
        <v>1002</v>
      </c>
      <c r="X7" s="520" t="s">
        <v>1000</v>
      </c>
      <c r="Y7" s="520"/>
      <c r="Z7" s="520" t="s">
        <v>1001</v>
      </c>
      <c r="AA7" s="520"/>
      <c r="AB7" s="2"/>
      <c r="AC7" s="95" t="s">
        <v>1141</v>
      </c>
      <c r="AD7" s="95" t="s">
        <v>979</v>
      </c>
      <c r="AE7" s="95" t="s">
        <v>1189</v>
      </c>
      <c r="AF7" s="60"/>
    </row>
    <row r="8" spans="1:37" ht="15" customHeight="1" x14ac:dyDescent="0.25">
      <c r="X8" s="97" t="s">
        <v>1187</v>
      </c>
      <c r="Y8" s="97" t="s">
        <v>980</v>
      </c>
      <c r="Z8" s="97" t="s">
        <v>1187</v>
      </c>
      <c r="AA8" s="97" t="s">
        <v>980</v>
      </c>
      <c r="AC8" s="95" t="s">
        <v>1142</v>
      </c>
      <c r="AD8" s="95" t="s">
        <v>1188</v>
      </c>
      <c r="AE8" s="95" t="s">
        <v>1190</v>
      </c>
      <c r="AF8" s="95" t="s">
        <v>975</v>
      </c>
    </row>
    <row r="9" spans="1:37" x14ac:dyDescent="0.25">
      <c r="L9" s="242">
        <v>13</v>
      </c>
      <c r="M9" s="242" t="s">
        <v>470</v>
      </c>
      <c r="N9" s="243" t="s">
        <v>1460</v>
      </c>
      <c r="O9" s="242"/>
      <c r="P9" s="242"/>
      <c r="Q9" s="242"/>
      <c r="R9" s="242"/>
      <c r="S9" s="242"/>
      <c r="T9" s="242"/>
      <c r="U9" s="242" t="s">
        <v>470</v>
      </c>
      <c r="V9" s="273"/>
      <c r="W9" s="244"/>
      <c r="X9" s="276"/>
      <c r="Y9" s="276">
        <v>861</v>
      </c>
      <c r="Z9" s="276"/>
      <c r="AA9" s="276">
        <v>1060.69</v>
      </c>
      <c r="AB9" s="201" t="s">
        <v>470</v>
      </c>
      <c r="AC9" s="274" t="s">
        <v>1393</v>
      </c>
      <c r="AD9" s="274" t="s">
        <v>1401</v>
      </c>
      <c r="AE9" s="274"/>
      <c r="AF9" s="241" t="s">
        <v>470</v>
      </c>
    </row>
    <row r="10" spans="1:37" ht="45" x14ac:dyDescent="0.25">
      <c r="L10" s="241" t="s">
        <v>1459</v>
      </c>
      <c r="M10" s="241" t="s">
        <v>1247</v>
      </c>
      <c r="N10" s="245" t="s">
        <v>1305</v>
      </c>
      <c r="O10" s="241"/>
      <c r="P10" s="241"/>
      <c r="Q10" s="241"/>
      <c r="R10" s="241"/>
      <c r="S10" s="241"/>
      <c r="T10" s="241"/>
      <c r="U10" s="241" t="s">
        <v>1306</v>
      </c>
      <c r="V10" s="272">
        <v>1</v>
      </c>
      <c r="W10" s="246" t="s">
        <v>972</v>
      </c>
      <c r="X10" s="275">
        <v>401</v>
      </c>
      <c r="Y10" s="275">
        <v>401</v>
      </c>
      <c r="Z10" s="275">
        <v>497.24</v>
      </c>
      <c r="AA10" s="275">
        <v>497.24</v>
      </c>
      <c r="AB10" s="201" t="s">
        <v>1245</v>
      </c>
      <c r="AC10" s="274">
        <v>-689.22</v>
      </c>
      <c r="AD10" s="274">
        <v>1090.22</v>
      </c>
      <c r="AE10" s="274">
        <v>-63.22</v>
      </c>
      <c r="AF10" s="241" t="s">
        <v>1245</v>
      </c>
    </row>
    <row r="11" spans="1:37" x14ac:dyDescent="0.25">
      <c r="L11" s="242">
        <v>14</v>
      </c>
      <c r="M11" s="242" t="s">
        <v>470</v>
      </c>
      <c r="N11" s="243" t="s">
        <v>1461</v>
      </c>
      <c r="O11" s="242"/>
      <c r="P11" s="242"/>
      <c r="Q11" s="242"/>
      <c r="R11" s="242"/>
      <c r="S11" s="242"/>
      <c r="T11" s="242"/>
      <c r="U11" s="242" t="s">
        <v>470</v>
      </c>
      <c r="V11" s="273"/>
      <c r="W11" s="244"/>
      <c r="X11" s="276"/>
      <c r="Y11" s="276">
        <v>460</v>
      </c>
      <c r="Z11" s="276"/>
      <c r="AA11" s="276">
        <v>563.45000000000005</v>
      </c>
      <c r="AB11" s="201" t="s">
        <v>470</v>
      </c>
      <c r="AC11" s="274"/>
      <c r="AD11" s="274"/>
      <c r="AE11" s="274"/>
      <c r="AF11" s="241" t="s">
        <v>470</v>
      </c>
    </row>
    <row r="12" spans="1:37" x14ac:dyDescent="0.25">
      <c r="L12" s="241" t="s">
        <v>1462</v>
      </c>
      <c r="M12" s="241" t="s">
        <v>1248</v>
      </c>
      <c r="N12" s="245" t="s">
        <v>1307</v>
      </c>
      <c r="O12" s="241"/>
      <c r="P12" s="241"/>
      <c r="Q12" s="241"/>
      <c r="R12" s="241"/>
      <c r="S12" s="241"/>
      <c r="T12" s="241"/>
      <c r="U12" s="241" t="s">
        <v>986</v>
      </c>
      <c r="V12" s="272">
        <v>2</v>
      </c>
      <c r="W12" s="246" t="s">
        <v>1004</v>
      </c>
      <c r="X12" s="275">
        <v>230</v>
      </c>
      <c r="Y12" s="275">
        <v>460</v>
      </c>
      <c r="Z12" s="275">
        <v>281.73</v>
      </c>
      <c r="AA12" s="275">
        <v>563.45000000000005</v>
      </c>
      <c r="AB12" s="201" t="s">
        <v>1244</v>
      </c>
      <c r="AC12" s="274">
        <v>-141.63999999999999</v>
      </c>
      <c r="AD12" s="274">
        <v>300.82</v>
      </c>
      <c r="AE12" s="274">
        <v>-23.54</v>
      </c>
      <c r="AF12" s="241" t="s">
        <v>1244</v>
      </c>
    </row>
  </sheetData>
  <sheetProtection algorithmName="SHA-512" hashValue="09YFAEmue6SOvu79Zr6yJpUtixhlRECzgANfPgzZJbsEyuLgWuVGsZ9jTkMcfcUNi2LRxV7ygMV0JjJUsRgpCA==" saltValue="T6Sft1IOpBOpqHGQ5pYn+g==" spinCount="100000" sheet="1" objects="1" scenarios="1"/>
  <mergeCells count="3">
    <mergeCell ref="L2:AA4"/>
    <mergeCell ref="X7:Y7"/>
    <mergeCell ref="Z7:AA7"/>
  </mergeCells>
  <pageMargins left="0.511811024" right="0.511811024" top="0.78740157499999996" bottom="0.78740157499999996" header="0.31496062000000002" footer="0.31496062000000002"/>
  <legacy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0"/>
  <dimension ref="A1"/>
  <sheetViews>
    <sheetView workbookViewId="0"/>
  </sheetViews>
  <sheetFormatPr defaultRowHeight="15" x14ac:dyDescent="0.25"/>
  <sheetData/>
  <sheetProtection algorithmName="SHA-512" hashValue="HU27t3P2UD4ots8KMN4OENpkj/sxClcbuaW9h1v1eMEbV/cVp422V3LDKdfh/T2pWM+HnC3JhBfmSHMcZydzgQ==" saltValue="1+SgK8f/ckzQSzJyJVdP9w==" spinCount="100000" sheet="1" objects="1" scenarios="1"/>
  <pageMargins left="0.511811024" right="0.511811024" top="0.78740157499999996" bottom="0.78740157499999996" header="0.31496062000000002" footer="0.3149606200000000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8"/>
  <dimension ref="A1"/>
  <sheetViews>
    <sheetView workbookViewId="0"/>
  </sheetViews>
  <sheetFormatPr defaultRowHeight="15" x14ac:dyDescent="0.25"/>
  <sheetData/>
  <sheetProtection algorithmName="SHA-512" hashValue="LbcRc2KLxa3YLMtMOBLnliD6X67lxwmAsdpaYg3F57BgaPAwiT6/+W97Ya/5DFQZTjZSdFBj/CjzEcEgTklyMw==" saltValue="Wy+zrydGXU0HLyThSV/PpA==" spinCount="100000" sheet="1" objects="1" scenarios="1"/>
  <pageMargins left="0.511811024" right="0.511811024" top="0.78740157499999996" bottom="0.78740157499999996" header="0.31496062000000002" footer="0.3149606200000000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8"/>
  <dimension ref="B1:L59"/>
  <sheetViews>
    <sheetView workbookViewId="0"/>
  </sheetViews>
  <sheetFormatPr defaultRowHeight="15" x14ac:dyDescent="0.25"/>
  <cols>
    <col min="1" max="1" width="1.7109375" customWidth="1"/>
    <col min="2" max="11" width="10.5703125" customWidth="1"/>
    <col min="12" max="12" width="1.7109375" customWidth="1"/>
  </cols>
  <sheetData>
    <row r="1" spans="2:12" s="81" customFormat="1" ht="9.9499999999999993" customHeight="1" x14ac:dyDescent="0.25">
      <c r="C1" s="121"/>
      <c r="D1" s="121"/>
      <c r="E1" s="121"/>
      <c r="F1" s="121"/>
      <c r="G1" s="121"/>
      <c r="H1" s="121"/>
      <c r="I1" s="121"/>
      <c r="J1" s="121"/>
      <c r="K1" s="121"/>
      <c r="L1" s="122"/>
    </row>
    <row r="2" spans="2:12" s="124" customFormat="1" ht="45" customHeight="1" x14ac:dyDescent="0.25">
      <c r="B2" s="537" t="s">
        <v>1055</v>
      </c>
      <c r="C2" s="537"/>
      <c r="D2" s="537"/>
      <c r="E2" s="537"/>
      <c r="F2" s="537"/>
      <c r="G2" s="537"/>
      <c r="H2" s="537"/>
      <c r="I2" s="537"/>
      <c r="J2" s="537"/>
      <c r="K2" s="537"/>
      <c r="L2" s="126"/>
    </row>
    <row r="3" spans="2:12" s="124" customFormat="1" ht="20.100000000000001" customHeight="1" x14ac:dyDescent="0.25">
      <c r="B3" s="538" t="s">
        <v>1032</v>
      </c>
      <c r="C3" s="538"/>
      <c r="D3" s="538"/>
      <c r="E3" s="538"/>
      <c r="F3" s="538"/>
      <c r="G3" s="538"/>
      <c r="H3" s="538"/>
      <c r="I3" s="538"/>
      <c r="J3" s="538"/>
      <c r="K3" s="538"/>
      <c r="L3" s="126"/>
    </row>
    <row r="4" spans="2:12" s="124" customFormat="1" ht="15" customHeight="1" x14ac:dyDescent="0.25">
      <c r="B4" s="162" t="s">
        <v>1718</v>
      </c>
      <c r="C4" s="163"/>
      <c r="D4" s="163"/>
      <c r="E4" s="163"/>
      <c r="F4" s="163"/>
      <c r="G4" s="163"/>
      <c r="H4" s="159"/>
      <c r="I4" s="159"/>
      <c r="J4" s="159"/>
      <c r="K4" s="164"/>
      <c r="L4" s="127"/>
    </row>
    <row r="5" spans="2:12" s="124" customFormat="1" ht="15" customHeight="1" x14ac:dyDescent="0.25">
      <c r="B5" s="128" t="s">
        <v>1859</v>
      </c>
      <c r="C5" s="129"/>
      <c r="D5" s="129"/>
      <c r="E5" s="129"/>
      <c r="F5" s="129"/>
      <c r="G5" s="129"/>
      <c r="H5"/>
      <c r="I5"/>
      <c r="J5"/>
      <c r="K5" s="146"/>
      <c r="L5" s="127"/>
    </row>
    <row r="6" spans="2:12" s="124" customFormat="1" ht="15" customHeight="1" x14ac:dyDescent="0.25">
      <c r="B6" s="128" t="s">
        <v>1720</v>
      </c>
      <c r="C6" s="129"/>
      <c r="D6" s="129"/>
      <c r="E6" s="129"/>
      <c r="F6" s="129"/>
      <c r="G6" s="129"/>
      <c r="H6"/>
      <c r="I6"/>
      <c r="J6"/>
      <c r="K6" s="153"/>
    </row>
    <row r="7" spans="2:12" s="124" customFormat="1" ht="15" customHeight="1" x14ac:dyDescent="0.25">
      <c r="B7" s="128" t="s">
        <v>1721</v>
      </c>
      <c r="C7" s="129"/>
      <c r="D7" s="129"/>
      <c r="E7" s="129"/>
      <c r="F7" s="129"/>
      <c r="G7" s="129"/>
      <c r="H7"/>
      <c r="I7"/>
      <c r="J7"/>
      <c r="K7" s="153"/>
    </row>
    <row r="8" spans="2:12" s="124" customFormat="1" ht="15" customHeight="1" x14ac:dyDescent="0.25">
      <c r="B8" s="156" t="s">
        <v>1860</v>
      </c>
      <c r="C8" s="157"/>
      <c r="D8" s="157"/>
      <c r="E8" s="157"/>
      <c r="F8" s="157"/>
      <c r="G8" s="157"/>
      <c r="H8" s="158"/>
      <c r="I8" s="158"/>
      <c r="J8" s="158"/>
      <c r="K8" s="165"/>
    </row>
    <row r="10" spans="2:12" x14ac:dyDescent="0.25">
      <c r="B10" s="160" t="s">
        <v>935</v>
      </c>
      <c r="C10" s="159"/>
      <c r="D10" s="159"/>
      <c r="E10" s="159"/>
      <c r="F10" s="159"/>
      <c r="G10" s="159"/>
      <c r="H10" s="159"/>
      <c r="I10" s="159"/>
      <c r="J10" s="167"/>
      <c r="K10" s="454">
        <v>5</v>
      </c>
    </row>
    <row r="11" spans="2:12" x14ac:dyDescent="0.25">
      <c r="B11" s="161" t="s">
        <v>936</v>
      </c>
      <c r="C11" s="158"/>
      <c r="D11" s="158"/>
      <c r="E11" s="158"/>
      <c r="F11" s="158"/>
      <c r="G11" s="158"/>
      <c r="H11" s="158"/>
      <c r="I11" s="158"/>
      <c r="J11" s="168"/>
      <c r="K11" s="455">
        <v>5</v>
      </c>
    </row>
    <row r="13" spans="2:12" x14ac:dyDescent="0.25">
      <c r="B13" s="539" t="s">
        <v>963</v>
      </c>
      <c r="C13" s="539"/>
      <c r="D13" s="539"/>
      <c r="E13" s="539"/>
      <c r="F13" s="539"/>
      <c r="G13" s="539"/>
      <c r="H13" s="539"/>
      <c r="I13" s="539"/>
      <c r="J13" s="539"/>
      <c r="K13" s="539"/>
    </row>
    <row r="14" spans="2:12" x14ac:dyDescent="0.25">
      <c r="B14" s="530" t="s">
        <v>918</v>
      </c>
      <c r="C14" s="530"/>
      <c r="D14" s="530"/>
      <c r="E14" s="530"/>
      <c r="F14" s="530"/>
      <c r="G14" s="530"/>
      <c r="H14" s="530"/>
      <c r="I14" s="530"/>
      <c r="J14" s="530"/>
      <c r="K14" s="530"/>
    </row>
    <row r="16" spans="2:12" x14ac:dyDescent="0.25">
      <c r="B16" s="539" t="s">
        <v>938</v>
      </c>
      <c r="C16" s="539"/>
      <c r="D16" s="539"/>
      <c r="E16" s="539"/>
      <c r="F16" s="539"/>
      <c r="G16" s="539"/>
      <c r="H16" s="539"/>
      <c r="I16" s="539"/>
      <c r="J16" s="237" t="s">
        <v>939</v>
      </c>
      <c r="K16" s="237" t="s">
        <v>940</v>
      </c>
    </row>
    <row r="17" spans="2:11" x14ac:dyDescent="0.25">
      <c r="B17" s="530" t="s">
        <v>967</v>
      </c>
      <c r="C17" s="530"/>
      <c r="D17" s="530"/>
      <c r="E17" s="530"/>
      <c r="F17" s="530"/>
      <c r="G17" s="530"/>
      <c r="H17" s="530"/>
      <c r="I17" s="530"/>
      <c r="J17" s="238" t="s">
        <v>919</v>
      </c>
      <c r="K17" s="456">
        <v>5.5</v>
      </c>
    </row>
    <row r="18" spans="2:11" x14ac:dyDescent="0.25">
      <c r="B18" s="530" t="s">
        <v>968</v>
      </c>
      <c r="C18" s="530"/>
      <c r="D18" s="530"/>
      <c r="E18" s="530"/>
      <c r="F18" s="530"/>
      <c r="G18" s="530"/>
      <c r="H18" s="530"/>
      <c r="I18" s="530"/>
      <c r="J18" s="238" t="s">
        <v>921</v>
      </c>
      <c r="K18" s="456">
        <v>1</v>
      </c>
    </row>
    <row r="19" spans="2:11" x14ac:dyDescent="0.25">
      <c r="B19" s="530" t="s">
        <v>969</v>
      </c>
      <c r="C19" s="530"/>
      <c r="D19" s="530"/>
      <c r="E19" s="530"/>
      <c r="F19" s="530"/>
      <c r="G19" s="530"/>
      <c r="H19" s="530"/>
      <c r="I19" s="530"/>
      <c r="J19" s="238" t="s">
        <v>923</v>
      </c>
      <c r="K19" s="456">
        <v>1.27</v>
      </c>
    </row>
    <row r="20" spans="2:11" x14ac:dyDescent="0.25">
      <c r="B20" s="530" t="s">
        <v>970</v>
      </c>
      <c r="C20" s="530"/>
      <c r="D20" s="530"/>
      <c r="E20" s="530"/>
      <c r="F20" s="530"/>
      <c r="G20" s="530"/>
      <c r="H20" s="530"/>
      <c r="I20" s="530"/>
      <c r="J20" s="238" t="s">
        <v>925</v>
      </c>
      <c r="K20" s="456">
        <v>1.39</v>
      </c>
    </row>
    <row r="21" spans="2:11" x14ac:dyDescent="0.25">
      <c r="B21" s="530" t="s">
        <v>971</v>
      </c>
      <c r="C21" s="530"/>
      <c r="D21" s="530"/>
      <c r="E21" s="530"/>
      <c r="F21" s="530"/>
      <c r="G21" s="530"/>
      <c r="H21" s="530"/>
      <c r="I21" s="530"/>
      <c r="J21" s="238" t="s">
        <v>927</v>
      </c>
      <c r="K21" s="456">
        <v>7.4</v>
      </c>
    </row>
    <row r="22" spans="2:11" x14ac:dyDescent="0.25">
      <c r="B22" s="530" t="s">
        <v>941</v>
      </c>
      <c r="C22" s="530"/>
      <c r="D22" s="530"/>
      <c r="E22" s="530"/>
      <c r="F22" s="530"/>
      <c r="G22" s="530"/>
      <c r="H22" s="530"/>
      <c r="I22" s="530"/>
      <c r="J22" s="238" t="s">
        <v>942</v>
      </c>
      <c r="K22" s="456">
        <v>3.65</v>
      </c>
    </row>
    <row r="23" spans="2:11" x14ac:dyDescent="0.25">
      <c r="B23" s="530" t="s">
        <v>943</v>
      </c>
      <c r="C23" s="530"/>
      <c r="D23" s="530"/>
      <c r="E23" s="530"/>
      <c r="F23" s="530"/>
      <c r="G23" s="530"/>
      <c r="H23" s="530"/>
      <c r="I23" s="530"/>
      <c r="J23" s="238" t="s">
        <v>944</v>
      </c>
      <c r="K23" s="456">
        <v>0.25</v>
      </c>
    </row>
    <row r="24" spans="2:11" x14ac:dyDescent="0.25">
      <c r="B24" s="530" t="s">
        <v>945</v>
      </c>
      <c r="C24" s="530"/>
      <c r="D24" s="530"/>
      <c r="E24" s="530"/>
      <c r="F24" s="530"/>
      <c r="G24" s="530"/>
      <c r="H24" s="530"/>
      <c r="I24" s="530"/>
      <c r="J24" s="238" t="s">
        <v>946</v>
      </c>
      <c r="K24" s="456">
        <v>4.5</v>
      </c>
    </row>
    <row r="25" spans="2:11" x14ac:dyDescent="0.25">
      <c r="B25" s="530" t="s">
        <v>947</v>
      </c>
      <c r="C25" s="530"/>
      <c r="D25" s="530"/>
      <c r="E25" s="530"/>
      <c r="F25" s="530"/>
      <c r="G25" s="530"/>
      <c r="H25" s="530"/>
      <c r="I25" s="530"/>
      <c r="J25" s="238" t="s">
        <v>929</v>
      </c>
      <c r="K25" s="456">
        <v>22.12</v>
      </c>
    </row>
    <row r="26" spans="2:11" x14ac:dyDescent="0.25">
      <c r="B26" s="530" t="s">
        <v>1682</v>
      </c>
      <c r="C26" s="530"/>
      <c r="D26" s="530"/>
      <c r="E26" s="530"/>
      <c r="F26" s="530"/>
      <c r="G26" s="530"/>
      <c r="H26" s="530"/>
      <c r="I26" s="530"/>
      <c r="J26" s="238" t="s">
        <v>1683</v>
      </c>
      <c r="K26" s="456">
        <v>28.12</v>
      </c>
    </row>
    <row r="28" spans="2:11" x14ac:dyDescent="0.25">
      <c r="B28" s="531"/>
      <c r="C28" s="531"/>
      <c r="D28" s="531"/>
      <c r="E28" s="531"/>
      <c r="F28" s="531"/>
      <c r="G28" s="531"/>
      <c r="H28" s="531"/>
      <c r="I28" s="531"/>
      <c r="J28" s="531"/>
      <c r="K28" s="531"/>
    </row>
    <row r="30" spans="2:11" x14ac:dyDescent="0.25">
      <c r="D30" s="532" t="s">
        <v>948</v>
      </c>
      <c r="E30" s="532"/>
      <c r="F30" s="532"/>
      <c r="G30" s="532"/>
      <c r="H30" s="532"/>
      <c r="I30" s="532"/>
    </row>
    <row r="32" spans="2:11" x14ac:dyDescent="0.25">
      <c r="B32" s="166"/>
      <c r="D32" s="533" t="s">
        <v>949</v>
      </c>
      <c r="E32" s="534" t="s">
        <v>1134</v>
      </c>
      <c r="F32" s="534"/>
      <c r="G32" s="534"/>
      <c r="H32" s="534"/>
      <c r="I32" s="535">
        <v>-1</v>
      </c>
    </row>
    <row r="33" spans="2:11" x14ac:dyDescent="0.25">
      <c r="B33" s="166"/>
      <c r="D33" s="533"/>
      <c r="E33" s="536" t="s">
        <v>1667</v>
      </c>
      <c r="F33" s="536"/>
      <c r="G33" s="536"/>
      <c r="H33" s="536"/>
      <c r="I33" s="533"/>
    </row>
    <row r="34" spans="2:11" x14ac:dyDescent="0.25">
      <c r="B34" s="158"/>
      <c r="C34" s="158"/>
      <c r="D34" s="158"/>
      <c r="E34" s="158"/>
      <c r="F34" s="158"/>
      <c r="G34" s="158"/>
      <c r="H34" s="158"/>
      <c r="I34" s="158"/>
      <c r="J34" s="158"/>
      <c r="K34" s="158"/>
    </row>
    <row r="36" spans="2:11" x14ac:dyDescent="0.25">
      <c r="B36" s="540" t="s">
        <v>1681</v>
      </c>
      <c r="C36" s="540"/>
      <c r="D36" s="540"/>
      <c r="E36" s="540"/>
      <c r="F36" s="540"/>
      <c r="G36" s="540"/>
      <c r="H36" s="540"/>
      <c r="I36" s="540"/>
      <c r="J36" s="540"/>
      <c r="K36" s="540"/>
    </row>
    <row r="37" spans="2:11" x14ac:dyDescent="0.25">
      <c r="B37" s="540"/>
      <c r="C37" s="540"/>
      <c r="D37" s="540"/>
      <c r="E37" s="540"/>
      <c r="F37" s="540"/>
      <c r="G37" s="540"/>
      <c r="H37" s="540"/>
      <c r="I37" s="540"/>
      <c r="J37" s="540"/>
      <c r="K37" s="540"/>
    </row>
    <row r="39" spans="2:11" x14ac:dyDescent="0.25">
      <c r="B39" s="540" t="s">
        <v>1684</v>
      </c>
      <c r="C39" s="540"/>
      <c r="D39" s="540"/>
      <c r="E39" s="540"/>
      <c r="F39" s="540"/>
      <c r="G39" s="540"/>
      <c r="H39" s="540"/>
      <c r="I39" s="540"/>
      <c r="J39" s="540"/>
      <c r="K39" s="540"/>
    </row>
    <row r="40" spans="2:11" x14ac:dyDescent="0.25">
      <c r="B40" s="540"/>
      <c r="C40" s="540"/>
      <c r="D40" s="540"/>
      <c r="E40" s="540"/>
      <c r="F40" s="540"/>
      <c r="G40" s="540"/>
      <c r="H40" s="540"/>
      <c r="I40" s="540"/>
      <c r="J40" s="540"/>
      <c r="K40" s="540"/>
    </row>
    <row r="41" spans="2:11" x14ac:dyDescent="0.25">
      <c r="B41" s="158"/>
      <c r="C41" s="158"/>
      <c r="D41" s="158"/>
      <c r="E41" s="158"/>
      <c r="F41" s="158"/>
      <c r="G41" s="158"/>
      <c r="H41" s="158"/>
      <c r="I41" s="158"/>
      <c r="J41" s="158"/>
      <c r="K41" s="158"/>
    </row>
    <row r="43" spans="2:11" x14ac:dyDescent="0.25">
      <c r="B43" s="539" t="s">
        <v>950</v>
      </c>
      <c r="C43" s="539"/>
      <c r="D43" s="539"/>
      <c r="E43" s="539"/>
      <c r="F43" s="539"/>
      <c r="G43" s="539"/>
      <c r="H43" s="539"/>
      <c r="I43" s="539"/>
      <c r="J43" s="539"/>
      <c r="K43" s="539"/>
    </row>
    <row r="44" spans="2:11" x14ac:dyDescent="0.25">
      <c r="B44" s="541"/>
      <c r="C44" s="542"/>
      <c r="D44" s="542"/>
      <c r="E44" s="542"/>
      <c r="F44" s="542"/>
      <c r="G44" s="542"/>
      <c r="H44" s="542"/>
      <c r="I44" s="542"/>
      <c r="J44" s="542"/>
      <c r="K44" s="543"/>
    </row>
    <row r="45" spans="2:11" x14ac:dyDescent="0.25">
      <c r="B45" s="544"/>
      <c r="C45" s="545"/>
      <c r="D45" s="545"/>
      <c r="E45" s="545"/>
      <c r="F45" s="545"/>
      <c r="G45" s="545"/>
      <c r="H45" s="545"/>
      <c r="I45" s="545"/>
      <c r="J45" s="545"/>
      <c r="K45" s="546"/>
    </row>
    <row r="46" spans="2:11" x14ac:dyDescent="0.25">
      <c r="B46" s="544"/>
      <c r="C46" s="545"/>
      <c r="D46" s="545"/>
      <c r="E46" s="545"/>
      <c r="F46" s="545"/>
      <c r="G46" s="545"/>
      <c r="H46" s="545"/>
      <c r="I46" s="545"/>
      <c r="J46" s="545"/>
      <c r="K46" s="546"/>
    </row>
    <row r="47" spans="2:11" x14ac:dyDescent="0.25">
      <c r="B47" s="544"/>
      <c r="C47" s="545"/>
      <c r="D47" s="545"/>
      <c r="E47" s="545"/>
      <c r="F47" s="545"/>
      <c r="G47" s="545"/>
      <c r="H47" s="545"/>
      <c r="I47" s="545"/>
      <c r="J47" s="545"/>
      <c r="K47" s="546"/>
    </row>
    <row r="48" spans="2:11" x14ac:dyDescent="0.25">
      <c r="B48" s="544"/>
      <c r="C48" s="545"/>
      <c r="D48" s="545"/>
      <c r="E48" s="545"/>
      <c r="F48" s="545"/>
      <c r="G48" s="545"/>
      <c r="H48" s="545"/>
      <c r="I48" s="545"/>
      <c r="J48" s="545"/>
      <c r="K48" s="546"/>
    </row>
    <row r="49" spans="2:11" x14ac:dyDescent="0.25">
      <c r="B49" s="544"/>
      <c r="C49" s="545"/>
      <c r="D49" s="545"/>
      <c r="E49" s="545"/>
      <c r="F49" s="545"/>
      <c r="G49" s="545"/>
      <c r="H49" s="545"/>
      <c r="I49" s="545"/>
      <c r="J49" s="545"/>
      <c r="K49" s="546"/>
    </row>
    <row r="50" spans="2:11" x14ac:dyDescent="0.25">
      <c r="B50" s="544"/>
      <c r="C50" s="545"/>
      <c r="D50" s="545"/>
      <c r="E50" s="545"/>
      <c r="F50" s="545"/>
      <c r="G50" s="545"/>
      <c r="H50" s="545"/>
      <c r="I50" s="545"/>
      <c r="J50" s="545"/>
      <c r="K50" s="546"/>
    </row>
    <row r="51" spans="2:11" x14ac:dyDescent="0.25">
      <c r="B51" s="544"/>
      <c r="C51" s="545"/>
      <c r="D51" s="545"/>
      <c r="E51" s="545"/>
      <c r="F51" s="545"/>
      <c r="G51" s="545"/>
      <c r="H51" s="545"/>
      <c r="I51" s="545"/>
      <c r="J51" s="545"/>
      <c r="K51" s="546"/>
    </row>
    <row r="52" spans="2:11" x14ac:dyDescent="0.25">
      <c r="B52" s="544"/>
      <c r="C52" s="545"/>
      <c r="D52" s="545"/>
      <c r="E52" s="545"/>
      <c r="F52" s="545"/>
      <c r="G52" s="545"/>
      <c r="H52" s="545"/>
      <c r="I52" s="545"/>
      <c r="J52" s="545"/>
      <c r="K52" s="546"/>
    </row>
    <row r="53" spans="2:11" x14ac:dyDescent="0.25">
      <c r="B53" s="544"/>
      <c r="C53" s="545"/>
      <c r="D53" s="545"/>
      <c r="E53" s="545"/>
      <c r="F53" s="545"/>
      <c r="G53" s="545"/>
      <c r="H53" s="545"/>
      <c r="I53" s="545"/>
      <c r="J53" s="545"/>
      <c r="K53" s="546"/>
    </row>
    <row r="54" spans="2:11" x14ac:dyDescent="0.25">
      <c r="B54" s="544"/>
      <c r="C54" s="545"/>
      <c r="D54" s="545"/>
      <c r="E54" s="545"/>
      <c r="F54" s="545"/>
      <c r="G54" s="545"/>
      <c r="H54" s="545"/>
      <c r="I54" s="545"/>
      <c r="J54" s="545"/>
      <c r="K54" s="546"/>
    </row>
    <row r="55" spans="2:11" x14ac:dyDescent="0.25">
      <c r="B55" s="544"/>
      <c r="C55" s="545"/>
      <c r="D55" s="545"/>
      <c r="E55" s="545"/>
      <c r="F55" s="545"/>
      <c r="G55" s="545"/>
      <c r="H55" s="545"/>
      <c r="I55" s="545"/>
      <c r="J55" s="545"/>
      <c r="K55" s="546"/>
    </row>
    <row r="56" spans="2:11" x14ac:dyDescent="0.25">
      <c r="B56" s="544"/>
      <c r="C56" s="545"/>
      <c r="D56" s="545"/>
      <c r="E56" s="545"/>
      <c r="F56" s="545"/>
      <c r="G56" s="545"/>
      <c r="H56" s="545"/>
      <c r="I56" s="545"/>
      <c r="J56" s="545"/>
      <c r="K56" s="546"/>
    </row>
    <row r="57" spans="2:11" x14ac:dyDescent="0.25">
      <c r="B57" s="544"/>
      <c r="C57" s="545"/>
      <c r="D57" s="545"/>
      <c r="E57" s="545"/>
      <c r="F57" s="545"/>
      <c r="G57" s="545"/>
      <c r="H57" s="545"/>
      <c r="I57" s="545"/>
      <c r="J57" s="545"/>
      <c r="K57" s="546"/>
    </row>
    <row r="58" spans="2:11" x14ac:dyDescent="0.25">
      <c r="B58" s="544"/>
      <c r="C58" s="545"/>
      <c r="D58" s="545"/>
      <c r="E58" s="545"/>
      <c r="F58" s="545"/>
      <c r="G58" s="545"/>
      <c r="H58" s="545"/>
      <c r="I58" s="545"/>
      <c r="J58" s="545"/>
      <c r="K58" s="546"/>
    </row>
    <row r="59" spans="2:11" x14ac:dyDescent="0.25">
      <c r="B59" s="547"/>
      <c r="C59" s="548"/>
      <c r="D59" s="548"/>
      <c r="E59" s="548"/>
      <c r="F59" s="548"/>
      <c r="G59" s="548"/>
      <c r="H59" s="548"/>
      <c r="I59" s="548"/>
      <c r="J59" s="548"/>
      <c r="K59" s="549"/>
    </row>
  </sheetData>
  <sheetProtection algorithmName="SHA-512" hashValue="Ktd4wYy3C+Lh1UFvcJ547lXd44h62QXkw1XRGucvGkRsdxqoMaIzi86r7W6sweBXvcDhum1bwGRWvqW+k1XrKw==" saltValue="uarYqZdro/kK2E8D3/hUIg==" spinCount="100000" sheet="1" objects="1" scenarios="1"/>
  <mergeCells count="25">
    <mergeCell ref="B36:K37"/>
    <mergeCell ref="B39:K40"/>
    <mergeCell ref="B43:K43"/>
    <mergeCell ref="B44:K59"/>
    <mergeCell ref="B23:I23"/>
    <mergeCell ref="B24:I24"/>
    <mergeCell ref="B25:I25"/>
    <mergeCell ref="B2:K2"/>
    <mergeCell ref="B3:K3"/>
    <mergeCell ref="B13:K13"/>
    <mergeCell ref="B14:K14"/>
    <mergeCell ref="B16:I16"/>
    <mergeCell ref="B17:I17"/>
    <mergeCell ref="B18:I18"/>
    <mergeCell ref="B19:I19"/>
    <mergeCell ref="B20:I20"/>
    <mergeCell ref="B21:I21"/>
    <mergeCell ref="B22:I22"/>
    <mergeCell ref="B26:I26"/>
    <mergeCell ref="B28:K28"/>
    <mergeCell ref="D30:I30"/>
    <mergeCell ref="D32:D33"/>
    <mergeCell ref="E32:H32"/>
    <mergeCell ref="I32:I33"/>
    <mergeCell ref="E33:H33"/>
  </mergeCells>
  <printOptions horizontalCentered="1"/>
  <pageMargins left="0.59055118110236227" right="0.59055118110236227" top="0.78740157480314965" bottom="0.98425196850393704" header="0.19685039370078741" footer="0.39370078740157483"/>
  <pageSetup paperSize="9" scale="80" fitToHeight="0" orientation="portrait" r:id="rId1"/>
  <headerFooter>
    <oddFooter>&amp;C________________________________________
Carimbo e Assinatura do Responsável Técnico&amp;RPágina &amp;P de &amp;N</oddFooter>
  </headerFooter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9"/>
  <dimension ref="B1:L59"/>
  <sheetViews>
    <sheetView workbookViewId="0"/>
  </sheetViews>
  <sheetFormatPr defaultRowHeight="15" x14ac:dyDescent="0.25"/>
  <cols>
    <col min="1" max="1" width="1.7109375" customWidth="1"/>
    <col min="2" max="11" width="10.5703125" customWidth="1"/>
    <col min="12" max="12" width="1.7109375" customWidth="1"/>
  </cols>
  <sheetData>
    <row r="1" spans="2:12" s="81" customFormat="1" ht="9.9499999999999993" customHeight="1" x14ac:dyDescent="0.25">
      <c r="C1" s="121"/>
      <c r="D1" s="121"/>
      <c r="E1" s="121"/>
      <c r="F1" s="121"/>
      <c r="G1" s="121"/>
      <c r="H1" s="121"/>
      <c r="I1" s="121"/>
      <c r="J1" s="121"/>
      <c r="K1" s="121"/>
      <c r="L1" s="122"/>
    </row>
    <row r="2" spans="2:12" s="124" customFormat="1" ht="45" customHeight="1" x14ac:dyDescent="0.25">
      <c r="B2" s="537" t="s">
        <v>1057</v>
      </c>
      <c r="C2" s="537"/>
      <c r="D2" s="537"/>
      <c r="E2" s="537"/>
      <c r="F2" s="537"/>
      <c r="G2" s="537"/>
      <c r="H2" s="537"/>
      <c r="I2" s="537"/>
      <c r="J2" s="537"/>
      <c r="K2" s="537"/>
      <c r="L2" s="126"/>
    </row>
    <row r="3" spans="2:12" s="124" customFormat="1" ht="20.100000000000001" customHeight="1" x14ac:dyDescent="0.25">
      <c r="B3" s="538" t="s">
        <v>1032</v>
      </c>
      <c r="C3" s="538"/>
      <c r="D3" s="538"/>
      <c r="E3" s="538"/>
      <c r="F3" s="538"/>
      <c r="G3" s="538"/>
      <c r="H3" s="538"/>
      <c r="I3" s="538"/>
      <c r="J3" s="538"/>
      <c r="K3" s="538"/>
      <c r="L3" s="126"/>
    </row>
    <row r="4" spans="2:12" s="124" customFormat="1" ht="15" customHeight="1" x14ac:dyDescent="0.25">
      <c r="B4" s="162" t="s">
        <v>1399</v>
      </c>
      <c r="C4" s="163"/>
      <c r="D4" s="163"/>
      <c r="E4" s="163"/>
      <c r="F4" s="163"/>
      <c r="G4" s="163"/>
      <c r="H4" s="159"/>
      <c r="I4" s="159"/>
      <c r="J4" s="159"/>
      <c r="K4" s="164"/>
      <c r="L4" s="127"/>
    </row>
    <row r="5" spans="2:12" s="124" customFormat="1" ht="15" customHeight="1" x14ac:dyDescent="0.25">
      <c r="B5" s="128" t="s">
        <v>1636</v>
      </c>
      <c r="C5" s="129"/>
      <c r="D5" s="129"/>
      <c r="E5" s="129"/>
      <c r="F5" s="129"/>
      <c r="G5" s="129"/>
      <c r="H5"/>
      <c r="I5"/>
      <c r="J5"/>
      <c r="K5" s="146"/>
      <c r="L5" s="127"/>
    </row>
    <row r="6" spans="2:12" s="124" customFormat="1" ht="15" customHeight="1" x14ac:dyDescent="0.25">
      <c r="B6" s="128" t="s">
        <v>1637</v>
      </c>
      <c r="C6" s="129"/>
      <c r="D6" s="129"/>
      <c r="E6" s="129"/>
      <c r="F6" s="129"/>
      <c r="G6" s="129"/>
      <c r="H6"/>
      <c r="I6"/>
      <c r="J6"/>
      <c r="K6" s="153"/>
    </row>
    <row r="7" spans="2:12" s="124" customFormat="1" ht="15" customHeight="1" x14ac:dyDescent="0.25">
      <c r="B7" s="128" t="s">
        <v>1638</v>
      </c>
      <c r="C7" s="129"/>
      <c r="D7" s="129"/>
      <c r="E7" s="129"/>
      <c r="F7" s="129"/>
      <c r="G7" s="129"/>
      <c r="H7"/>
      <c r="I7"/>
      <c r="J7"/>
      <c r="K7" s="153"/>
    </row>
    <row r="8" spans="2:12" s="124" customFormat="1" ht="15" customHeight="1" x14ac:dyDescent="0.25">
      <c r="B8" s="156" t="s">
        <v>1639</v>
      </c>
      <c r="C8" s="157"/>
      <c r="D8" s="157"/>
      <c r="E8" s="157"/>
      <c r="F8" s="157"/>
      <c r="G8" s="157"/>
      <c r="H8" s="158"/>
      <c r="I8" s="158"/>
      <c r="J8" s="158"/>
      <c r="K8" s="165"/>
    </row>
    <row r="10" spans="2:12" x14ac:dyDescent="0.25">
      <c r="B10" s="160" t="s">
        <v>935</v>
      </c>
      <c r="C10" s="159"/>
      <c r="D10" s="159"/>
      <c r="E10" s="159"/>
      <c r="F10" s="159"/>
      <c r="G10" s="159"/>
      <c r="H10" s="159"/>
      <c r="I10" s="159"/>
      <c r="J10" s="167"/>
      <c r="K10" s="230">
        <v>100</v>
      </c>
    </row>
    <row r="11" spans="2:12" x14ac:dyDescent="0.25">
      <c r="B11" s="161" t="s">
        <v>936</v>
      </c>
      <c r="C11" s="158"/>
      <c r="D11" s="158"/>
      <c r="E11" s="158"/>
      <c r="F11" s="158"/>
      <c r="G11" s="158"/>
      <c r="H11" s="158"/>
      <c r="I11" s="158"/>
      <c r="J11" s="168"/>
      <c r="K11" s="231">
        <v>2</v>
      </c>
    </row>
    <row r="13" spans="2:12" x14ac:dyDescent="0.25">
      <c r="B13" s="539" t="s">
        <v>963</v>
      </c>
      <c r="C13" s="539"/>
      <c r="D13" s="539"/>
      <c r="E13" s="539"/>
      <c r="F13" s="539"/>
      <c r="G13" s="539"/>
      <c r="H13" s="539"/>
      <c r="I13" s="539"/>
      <c r="J13" s="539"/>
      <c r="K13" s="539"/>
    </row>
    <row r="14" spans="2:12" x14ac:dyDescent="0.25">
      <c r="B14" s="530" t="s">
        <v>928</v>
      </c>
      <c r="C14" s="530"/>
      <c r="D14" s="530"/>
      <c r="E14" s="530"/>
      <c r="F14" s="530"/>
      <c r="G14" s="530"/>
      <c r="H14" s="530"/>
      <c r="I14" s="530"/>
      <c r="J14" s="530"/>
      <c r="K14" s="530"/>
    </row>
    <row r="16" spans="2:12" x14ac:dyDescent="0.25">
      <c r="B16" s="539" t="s">
        <v>938</v>
      </c>
      <c r="C16" s="539"/>
      <c r="D16" s="539"/>
      <c r="E16" s="539"/>
      <c r="F16" s="539"/>
      <c r="G16" s="539"/>
      <c r="H16" s="539"/>
      <c r="I16" s="539"/>
      <c r="J16" s="237" t="s">
        <v>939</v>
      </c>
      <c r="K16" s="237" t="s">
        <v>940</v>
      </c>
    </row>
    <row r="17" spans="2:11" x14ac:dyDescent="0.25">
      <c r="B17" s="530" t="s">
        <v>967</v>
      </c>
      <c r="C17" s="530"/>
      <c r="D17" s="530"/>
      <c r="E17" s="530"/>
      <c r="F17" s="530"/>
      <c r="G17" s="530"/>
      <c r="H17" s="530"/>
      <c r="I17" s="530"/>
      <c r="J17" s="238" t="s">
        <v>919</v>
      </c>
      <c r="K17" s="232">
        <v>1</v>
      </c>
    </row>
    <row r="18" spans="2:11" x14ac:dyDescent="0.25">
      <c r="B18" s="530" t="s">
        <v>968</v>
      </c>
      <c r="C18" s="530"/>
      <c r="D18" s="530"/>
      <c r="E18" s="530"/>
      <c r="F18" s="530"/>
      <c r="G18" s="530"/>
      <c r="H18" s="530"/>
      <c r="I18" s="530"/>
      <c r="J18" s="238" t="s">
        <v>921</v>
      </c>
      <c r="K18" s="232">
        <v>0.5</v>
      </c>
    </row>
    <row r="19" spans="2:11" x14ac:dyDescent="0.25">
      <c r="B19" s="530" t="s">
        <v>969</v>
      </c>
      <c r="C19" s="530"/>
      <c r="D19" s="530"/>
      <c r="E19" s="530"/>
      <c r="F19" s="530"/>
      <c r="G19" s="530"/>
      <c r="H19" s="530"/>
      <c r="I19" s="530"/>
      <c r="J19" s="238" t="s">
        <v>923</v>
      </c>
      <c r="K19" s="232">
        <v>0.5</v>
      </c>
    </row>
    <row r="20" spans="2:11" x14ac:dyDescent="0.25">
      <c r="B20" s="530" t="s">
        <v>970</v>
      </c>
      <c r="C20" s="530"/>
      <c r="D20" s="530"/>
      <c r="E20" s="530"/>
      <c r="F20" s="530"/>
      <c r="G20" s="530"/>
      <c r="H20" s="530"/>
      <c r="I20" s="530"/>
      <c r="J20" s="238" t="s">
        <v>925</v>
      </c>
      <c r="K20" s="232">
        <v>1</v>
      </c>
    </row>
    <row r="21" spans="2:11" x14ac:dyDescent="0.25">
      <c r="B21" s="530" t="s">
        <v>971</v>
      </c>
      <c r="C21" s="530"/>
      <c r="D21" s="530"/>
      <c r="E21" s="530"/>
      <c r="F21" s="530"/>
      <c r="G21" s="530"/>
      <c r="H21" s="530"/>
      <c r="I21" s="530"/>
      <c r="J21" s="238" t="s">
        <v>927</v>
      </c>
      <c r="K21" s="232">
        <v>5</v>
      </c>
    </row>
    <row r="22" spans="2:11" x14ac:dyDescent="0.25">
      <c r="B22" s="530" t="s">
        <v>941</v>
      </c>
      <c r="C22" s="530"/>
      <c r="D22" s="530"/>
      <c r="E22" s="530"/>
      <c r="F22" s="530"/>
      <c r="G22" s="530"/>
      <c r="H22" s="530"/>
      <c r="I22" s="530"/>
      <c r="J22" s="238" t="s">
        <v>942</v>
      </c>
      <c r="K22" s="232">
        <v>3.65</v>
      </c>
    </row>
    <row r="23" spans="2:11" x14ac:dyDescent="0.25">
      <c r="B23" s="530" t="s">
        <v>943</v>
      </c>
      <c r="C23" s="530"/>
      <c r="D23" s="530"/>
      <c r="E23" s="530"/>
      <c r="F23" s="530"/>
      <c r="G23" s="530"/>
      <c r="H23" s="530"/>
      <c r="I23" s="530"/>
      <c r="J23" s="238" t="s">
        <v>944</v>
      </c>
      <c r="K23" s="232">
        <v>2</v>
      </c>
    </row>
    <row r="24" spans="2:11" x14ac:dyDescent="0.25">
      <c r="B24" s="530" t="s">
        <v>945</v>
      </c>
      <c r="C24" s="530"/>
      <c r="D24" s="530"/>
      <c r="E24" s="530"/>
      <c r="F24" s="530"/>
      <c r="G24" s="530"/>
      <c r="H24" s="530"/>
      <c r="I24" s="530"/>
      <c r="J24" s="238" t="s">
        <v>946</v>
      </c>
      <c r="K24" s="232">
        <v>0</v>
      </c>
    </row>
    <row r="25" spans="2:11" x14ac:dyDescent="0.25">
      <c r="B25" s="530" t="s">
        <v>947</v>
      </c>
      <c r="C25" s="530"/>
      <c r="D25" s="530"/>
      <c r="E25" s="530"/>
      <c r="F25" s="530"/>
      <c r="G25" s="530"/>
      <c r="H25" s="530"/>
      <c r="I25" s="530"/>
      <c r="J25" s="238" t="s">
        <v>929</v>
      </c>
      <c r="K25" s="232">
        <v>14.65</v>
      </c>
    </row>
    <row r="26" spans="2:11" x14ac:dyDescent="0.25">
      <c r="B26" s="530"/>
      <c r="C26" s="530"/>
      <c r="D26" s="530"/>
      <c r="E26" s="530"/>
      <c r="F26" s="530"/>
      <c r="G26" s="530"/>
      <c r="H26" s="530"/>
      <c r="I26" s="530"/>
      <c r="J26" s="238"/>
      <c r="K26" s="232"/>
    </row>
    <row r="28" spans="2:11" x14ac:dyDescent="0.25">
      <c r="B28" s="531"/>
      <c r="C28" s="531"/>
      <c r="D28" s="531"/>
      <c r="E28" s="531"/>
      <c r="F28" s="531"/>
      <c r="G28" s="531"/>
      <c r="H28" s="531"/>
      <c r="I28" s="531"/>
      <c r="J28" s="531"/>
      <c r="K28" s="531"/>
    </row>
    <row r="30" spans="2:11" x14ac:dyDescent="0.25">
      <c r="D30" s="532" t="s">
        <v>948</v>
      </c>
      <c r="E30" s="532"/>
      <c r="F30" s="532"/>
      <c r="G30" s="532"/>
      <c r="H30" s="532"/>
      <c r="I30" s="532"/>
    </row>
    <row r="32" spans="2:11" x14ac:dyDescent="0.25">
      <c r="B32" s="166"/>
      <c r="D32" s="533" t="s">
        <v>949</v>
      </c>
      <c r="E32" s="534" t="s">
        <v>1134</v>
      </c>
      <c r="F32" s="534"/>
      <c r="G32" s="534"/>
      <c r="H32" s="534"/>
      <c r="I32" s="535">
        <v>-1</v>
      </c>
    </row>
    <row r="33" spans="2:11" x14ac:dyDescent="0.25">
      <c r="B33" s="166"/>
      <c r="D33" s="533"/>
      <c r="E33" s="536" t="s">
        <v>1667</v>
      </c>
      <c r="F33" s="536"/>
      <c r="G33" s="536"/>
      <c r="H33" s="536"/>
      <c r="I33" s="533"/>
    </row>
    <row r="34" spans="2:11" x14ac:dyDescent="0.25">
      <c r="B34" s="158"/>
      <c r="C34" s="158"/>
      <c r="D34" s="158"/>
      <c r="E34" s="158"/>
      <c r="F34" s="158"/>
      <c r="G34" s="158"/>
      <c r="H34" s="158"/>
      <c r="I34" s="158"/>
      <c r="J34" s="158"/>
      <c r="K34" s="158"/>
    </row>
    <row r="36" spans="2:11" x14ac:dyDescent="0.25">
      <c r="B36" s="540" t="s">
        <v>1550</v>
      </c>
      <c r="C36" s="540"/>
      <c r="D36" s="540"/>
      <c r="E36" s="540"/>
      <c r="F36" s="540"/>
      <c r="G36" s="540"/>
      <c r="H36" s="540"/>
      <c r="I36" s="540"/>
      <c r="J36" s="540"/>
      <c r="K36" s="540"/>
    </row>
    <row r="37" spans="2:11" x14ac:dyDescent="0.25">
      <c r="B37" s="540"/>
      <c r="C37" s="540"/>
      <c r="D37" s="540"/>
      <c r="E37" s="540"/>
      <c r="F37" s="540"/>
      <c r="G37" s="540"/>
      <c r="H37" s="540"/>
      <c r="I37" s="540"/>
      <c r="J37" s="540"/>
      <c r="K37" s="540"/>
    </row>
    <row r="39" spans="2:11" x14ac:dyDescent="0.25">
      <c r="B39" s="540" t="s">
        <v>1056</v>
      </c>
      <c r="C39" s="540"/>
      <c r="D39" s="540"/>
      <c r="E39" s="540"/>
      <c r="F39" s="540"/>
      <c r="G39" s="540"/>
      <c r="H39" s="540"/>
      <c r="I39" s="540"/>
      <c r="J39" s="540"/>
      <c r="K39" s="540"/>
    </row>
    <row r="40" spans="2:11" x14ac:dyDescent="0.25">
      <c r="B40" s="540"/>
      <c r="C40" s="540"/>
      <c r="D40" s="540"/>
      <c r="E40" s="540"/>
      <c r="F40" s="540"/>
      <c r="G40" s="540"/>
      <c r="H40" s="540"/>
      <c r="I40" s="540"/>
      <c r="J40" s="540"/>
      <c r="K40" s="540"/>
    </row>
    <row r="41" spans="2:11" x14ac:dyDescent="0.25">
      <c r="B41" s="158"/>
      <c r="C41" s="158"/>
      <c r="D41" s="158"/>
      <c r="E41" s="158"/>
      <c r="F41" s="158"/>
      <c r="G41" s="158"/>
      <c r="H41" s="158"/>
      <c r="I41" s="158"/>
      <c r="J41" s="158"/>
      <c r="K41" s="158"/>
    </row>
    <row r="43" spans="2:11" x14ac:dyDescent="0.25">
      <c r="B43" s="539" t="s">
        <v>950</v>
      </c>
      <c r="C43" s="539"/>
      <c r="D43" s="539"/>
      <c r="E43" s="539"/>
      <c r="F43" s="539"/>
      <c r="G43" s="539"/>
      <c r="H43" s="539"/>
      <c r="I43" s="539"/>
      <c r="J43" s="539"/>
      <c r="K43" s="539"/>
    </row>
    <row r="44" spans="2:11" x14ac:dyDescent="0.25">
      <c r="B44" s="541"/>
      <c r="C44" s="542"/>
      <c r="D44" s="542"/>
      <c r="E44" s="542"/>
      <c r="F44" s="542"/>
      <c r="G44" s="542"/>
      <c r="H44" s="542"/>
      <c r="I44" s="542"/>
      <c r="J44" s="542"/>
      <c r="K44" s="543"/>
    </row>
    <row r="45" spans="2:11" x14ac:dyDescent="0.25">
      <c r="B45" s="544"/>
      <c r="C45" s="545"/>
      <c r="D45" s="545"/>
      <c r="E45" s="545"/>
      <c r="F45" s="545"/>
      <c r="G45" s="545"/>
      <c r="H45" s="545"/>
      <c r="I45" s="545"/>
      <c r="J45" s="545"/>
      <c r="K45" s="546"/>
    </row>
    <row r="46" spans="2:11" x14ac:dyDescent="0.25">
      <c r="B46" s="544"/>
      <c r="C46" s="545"/>
      <c r="D46" s="545"/>
      <c r="E46" s="545"/>
      <c r="F46" s="545"/>
      <c r="G46" s="545"/>
      <c r="H46" s="545"/>
      <c r="I46" s="545"/>
      <c r="J46" s="545"/>
      <c r="K46" s="546"/>
    </row>
    <row r="47" spans="2:11" x14ac:dyDescent="0.25">
      <c r="B47" s="544"/>
      <c r="C47" s="545"/>
      <c r="D47" s="545"/>
      <c r="E47" s="545"/>
      <c r="F47" s="545"/>
      <c r="G47" s="545"/>
      <c r="H47" s="545"/>
      <c r="I47" s="545"/>
      <c r="J47" s="545"/>
      <c r="K47" s="546"/>
    </row>
    <row r="48" spans="2:11" x14ac:dyDescent="0.25">
      <c r="B48" s="544"/>
      <c r="C48" s="545"/>
      <c r="D48" s="545"/>
      <c r="E48" s="545"/>
      <c r="F48" s="545"/>
      <c r="G48" s="545"/>
      <c r="H48" s="545"/>
      <c r="I48" s="545"/>
      <c r="J48" s="545"/>
      <c r="K48" s="546"/>
    </row>
    <row r="49" spans="2:11" x14ac:dyDescent="0.25">
      <c r="B49" s="544"/>
      <c r="C49" s="545"/>
      <c r="D49" s="545"/>
      <c r="E49" s="545"/>
      <c r="F49" s="545"/>
      <c r="G49" s="545"/>
      <c r="H49" s="545"/>
      <c r="I49" s="545"/>
      <c r="J49" s="545"/>
      <c r="K49" s="546"/>
    </row>
    <row r="50" spans="2:11" x14ac:dyDescent="0.25">
      <c r="B50" s="544"/>
      <c r="C50" s="545"/>
      <c r="D50" s="545"/>
      <c r="E50" s="545"/>
      <c r="F50" s="545"/>
      <c r="G50" s="545"/>
      <c r="H50" s="545"/>
      <c r="I50" s="545"/>
      <c r="J50" s="545"/>
      <c r="K50" s="546"/>
    </row>
    <row r="51" spans="2:11" x14ac:dyDescent="0.25">
      <c r="B51" s="544"/>
      <c r="C51" s="545"/>
      <c r="D51" s="545"/>
      <c r="E51" s="545"/>
      <c r="F51" s="545"/>
      <c r="G51" s="545"/>
      <c r="H51" s="545"/>
      <c r="I51" s="545"/>
      <c r="J51" s="545"/>
      <c r="K51" s="546"/>
    </row>
    <row r="52" spans="2:11" x14ac:dyDescent="0.25">
      <c r="B52" s="544"/>
      <c r="C52" s="545"/>
      <c r="D52" s="545"/>
      <c r="E52" s="545"/>
      <c r="F52" s="545"/>
      <c r="G52" s="545"/>
      <c r="H52" s="545"/>
      <c r="I52" s="545"/>
      <c r="J52" s="545"/>
      <c r="K52" s="546"/>
    </row>
    <row r="53" spans="2:11" x14ac:dyDescent="0.25">
      <c r="B53" s="544"/>
      <c r="C53" s="545"/>
      <c r="D53" s="545"/>
      <c r="E53" s="545"/>
      <c r="F53" s="545"/>
      <c r="G53" s="545"/>
      <c r="H53" s="545"/>
      <c r="I53" s="545"/>
      <c r="J53" s="545"/>
      <c r="K53" s="546"/>
    </row>
    <row r="54" spans="2:11" x14ac:dyDescent="0.25">
      <c r="B54" s="544"/>
      <c r="C54" s="545"/>
      <c r="D54" s="545"/>
      <c r="E54" s="545"/>
      <c r="F54" s="545"/>
      <c r="G54" s="545"/>
      <c r="H54" s="545"/>
      <c r="I54" s="545"/>
      <c r="J54" s="545"/>
      <c r="K54" s="546"/>
    </row>
    <row r="55" spans="2:11" x14ac:dyDescent="0.25">
      <c r="B55" s="544"/>
      <c r="C55" s="545"/>
      <c r="D55" s="545"/>
      <c r="E55" s="545"/>
      <c r="F55" s="545"/>
      <c r="G55" s="545"/>
      <c r="H55" s="545"/>
      <c r="I55" s="545"/>
      <c r="J55" s="545"/>
      <c r="K55" s="546"/>
    </row>
    <row r="56" spans="2:11" x14ac:dyDescent="0.25">
      <c r="B56" s="544"/>
      <c r="C56" s="545"/>
      <c r="D56" s="545"/>
      <c r="E56" s="545"/>
      <c r="F56" s="545"/>
      <c r="G56" s="545"/>
      <c r="H56" s="545"/>
      <c r="I56" s="545"/>
      <c r="J56" s="545"/>
      <c r="K56" s="546"/>
    </row>
    <row r="57" spans="2:11" x14ac:dyDescent="0.25">
      <c r="B57" s="544"/>
      <c r="C57" s="545"/>
      <c r="D57" s="545"/>
      <c r="E57" s="545"/>
      <c r="F57" s="545"/>
      <c r="G57" s="545"/>
      <c r="H57" s="545"/>
      <c r="I57" s="545"/>
      <c r="J57" s="545"/>
      <c r="K57" s="546"/>
    </row>
    <row r="58" spans="2:11" x14ac:dyDescent="0.25">
      <c r="B58" s="544"/>
      <c r="C58" s="545"/>
      <c r="D58" s="545"/>
      <c r="E58" s="545"/>
      <c r="F58" s="545"/>
      <c r="G58" s="545"/>
      <c r="H58" s="545"/>
      <c r="I58" s="545"/>
      <c r="J58" s="545"/>
      <c r="K58" s="546"/>
    </row>
    <row r="59" spans="2:11" x14ac:dyDescent="0.25">
      <c r="B59" s="547"/>
      <c r="C59" s="548"/>
      <c r="D59" s="548"/>
      <c r="E59" s="548"/>
      <c r="F59" s="548"/>
      <c r="G59" s="548"/>
      <c r="H59" s="548"/>
      <c r="I59" s="548"/>
      <c r="J59" s="548"/>
      <c r="K59" s="549"/>
    </row>
  </sheetData>
  <sheetProtection algorithmName="SHA-512" hashValue="bX+G+kShpVdkQdOd+d9sxnoHptcuM7OIc8QHgItptj/90TYTPxRIPa14sT0r5KaAPMkaBcRJSfgG+n0SCzHjZw==" saltValue="LhZiew9qU3aETyMyMb62Gw==" spinCount="100000" sheet="1" objects="1" scenarios="1"/>
  <mergeCells count="25">
    <mergeCell ref="B23:I23"/>
    <mergeCell ref="B2:K2"/>
    <mergeCell ref="B3:K3"/>
    <mergeCell ref="B13:K13"/>
    <mergeCell ref="B14:K14"/>
    <mergeCell ref="B16:I16"/>
    <mergeCell ref="B17:I17"/>
    <mergeCell ref="B18:I18"/>
    <mergeCell ref="B19:I19"/>
    <mergeCell ref="B20:I20"/>
    <mergeCell ref="B21:I21"/>
    <mergeCell ref="B22:I22"/>
    <mergeCell ref="B24:I24"/>
    <mergeCell ref="B25:I25"/>
    <mergeCell ref="B26:I26"/>
    <mergeCell ref="B28:K28"/>
    <mergeCell ref="D30:I30"/>
    <mergeCell ref="I32:I33"/>
    <mergeCell ref="E33:H33"/>
    <mergeCell ref="B39:K40"/>
    <mergeCell ref="B43:K43"/>
    <mergeCell ref="B44:K59"/>
    <mergeCell ref="B36:K37"/>
    <mergeCell ref="D32:D33"/>
    <mergeCell ref="E32:H32"/>
  </mergeCells>
  <printOptions horizontalCentered="1"/>
  <pageMargins left="0.59055118110236227" right="0.59055118110236227" top="0.78740157480314965" bottom="0.98425196850393704" header="0.19685039370078741" footer="0.39370078740157483"/>
  <pageSetup paperSize="9" scale="80" orientation="portrait" r:id="rId1"/>
  <headerFooter>
    <oddFooter>&amp;C________________________________________
Carimbo e Assinatura do Responsável Técnico&amp;RPágina &amp;P de &amp;N</oddFooter>
  </headerFooter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1">
    <pageSetUpPr fitToPage="1"/>
  </sheetPr>
  <dimension ref="A1:L17"/>
  <sheetViews>
    <sheetView workbookViewId="0">
      <selection activeCell="L2" sqref="L2:AA4"/>
    </sheetView>
  </sheetViews>
  <sheetFormatPr defaultRowHeight="15" x14ac:dyDescent="0.25"/>
  <cols>
    <col min="1" max="1" width="1.7109375" customWidth="1"/>
    <col min="2" max="2" width="20.7109375" customWidth="1"/>
    <col min="3" max="3" width="48.7109375" customWidth="1"/>
    <col min="4" max="6" width="16.7109375" customWidth="1"/>
    <col min="7" max="8" width="15.7109375" customWidth="1"/>
    <col min="9" max="9" width="1.7109375" customWidth="1"/>
  </cols>
  <sheetData>
    <row r="1" spans="1:12" s="81" customFormat="1" ht="9.9499999999999993" customHeight="1" x14ac:dyDescent="0.25">
      <c r="B1" s="121"/>
      <c r="C1" s="121"/>
      <c r="D1" s="121"/>
      <c r="E1" s="121"/>
      <c r="F1" s="121"/>
      <c r="G1" s="121"/>
      <c r="H1" s="121"/>
      <c r="I1" s="122"/>
      <c r="J1" s="121"/>
      <c r="K1" s="123"/>
    </row>
    <row r="2" spans="1:12" s="124" customFormat="1" ht="45" customHeight="1" x14ac:dyDescent="0.25">
      <c r="B2" s="550" t="s">
        <v>996</v>
      </c>
      <c r="C2" s="551"/>
      <c r="D2" s="551"/>
      <c r="E2" s="551"/>
      <c r="F2" s="551"/>
      <c r="G2" s="551"/>
      <c r="H2" s="552"/>
      <c r="I2" s="125"/>
      <c r="J2" s="126"/>
      <c r="K2" s="127"/>
    </row>
    <row r="3" spans="1:12" s="124" customFormat="1" ht="20.100000000000001" customHeight="1" x14ac:dyDescent="0.25">
      <c r="B3" s="553" t="s">
        <v>1032</v>
      </c>
      <c r="C3" s="554"/>
      <c r="D3" s="554"/>
      <c r="E3" s="554"/>
      <c r="F3" s="554"/>
      <c r="G3" s="554"/>
      <c r="H3" s="555"/>
      <c r="I3" s="125"/>
      <c r="J3" s="126"/>
      <c r="K3" s="127"/>
    </row>
    <row r="4" spans="1:12" s="124" customFormat="1" ht="15" customHeight="1" x14ac:dyDescent="0.25">
      <c r="B4" s="128" t="s">
        <v>1718</v>
      </c>
      <c r="C4" s="129"/>
      <c r="D4" s="129"/>
      <c r="E4" s="129"/>
      <c r="F4"/>
      <c r="G4"/>
      <c r="H4" s="172"/>
      <c r="I4" s="126"/>
      <c r="J4" s="127"/>
    </row>
    <row r="5" spans="1:12" s="124" customFormat="1" ht="15" customHeight="1" x14ac:dyDescent="0.25">
      <c r="B5" s="128" t="s">
        <v>1859</v>
      </c>
      <c r="C5" s="129"/>
      <c r="D5" s="129"/>
      <c r="E5" s="129"/>
      <c r="F5"/>
      <c r="G5"/>
      <c r="H5" s="172"/>
      <c r="I5" s="126"/>
      <c r="J5" s="127"/>
    </row>
    <row r="6" spans="1:12" s="124" customFormat="1" ht="15" customHeight="1" x14ac:dyDescent="0.25">
      <c r="B6" s="128" t="s">
        <v>1720</v>
      </c>
      <c r="C6" s="129"/>
      <c r="D6" s="129"/>
      <c r="E6" s="129"/>
      <c r="F6"/>
      <c r="G6"/>
      <c r="H6" s="172"/>
    </row>
    <row r="7" spans="1:12" s="124" customFormat="1" ht="15" customHeight="1" x14ac:dyDescent="0.25">
      <c r="B7" s="128" t="s">
        <v>1721</v>
      </c>
      <c r="C7" s="129"/>
      <c r="D7" s="129"/>
      <c r="E7" s="129"/>
      <c r="F7"/>
      <c r="G7"/>
      <c r="H7" s="172"/>
    </row>
    <row r="8" spans="1:12" s="124" customFormat="1" ht="15" customHeight="1" x14ac:dyDescent="0.25">
      <c r="B8" s="156" t="s">
        <v>1860</v>
      </c>
      <c r="C8" s="157"/>
      <c r="D8" s="157"/>
      <c r="E8" s="157"/>
      <c r="F8" s="158"/>
      <c r="G8" s="158"/>
      <c r="H8" s="154"/>
    </row>
    <row r="9" spans="1:12" s="124" customFormat="1" ht="15" customHeight="1" x14ac:dyDescent="0.25">
      <c r="B9" s="129"/>
      <c r="C9" s="129"/>
      <c r="D9" s="129"/>
      <c r="E9" s="129"/>
      <c r="F9"/>
      <c r="G9"/>
      <c r="H9"/>
    </row>
    <row r="10" spans="1:12" s="124" customFormat="1" ht="15" customHeight="1" x14ac:dyDescent="0.25">
      <c r="B10" s="556" t="s">
        <v>952</v>
      </c>
      <c r="C10" s="556"/>
      <c r="D10" s="556"/>
      <c r="E10" s="556"/>
      <c r="F10" s="556"/>
      <c r="G10" s="556"/>
      <c r="H10" s="556"/>
    </row>
    <row r="11" spans="1:12" s="170" customFormat="1" ht="30" customHeight="1" x14ac:dyDescent="0.25">
      <c r="B11" s="132" t="s">
        <v>1058</v>
      </c>
      <c r="C11" s="132" t="s">
        <v>1034</v>
      </c>
      <c r="D11" s="132" t="s">
        <v>1059</v>
      </c>
      <c r="E11" s="132" t="s">
        <v>1060</v>
      </c>
      <c r="F11" s="132" t="s">
        <v>1061</v>
      </c>
      <c r="G11" s="132" t="s">
        <v>1062</v>
      </c>
      <c r="H11" s="132" t="s">
        <v>1063</v>
      </c>
      <c r="I11" s="169"/>
    </row>
    <row r="12" spans="1:12" s="81" customFormat="1" x14ac:dyDescent="0.25">
      <c r="B12" s="121"/>
      <c r="C12" s="121"/>
      <c r="D12" s="121"/>
      <c r="E12" s="121"/>
      <c r="F12" s="171"/>
      <c r="G12" s="121"/>
      <c r="H12" s="121"/>
      <c r="I12" s="122"/>
      <c r="J12" s="121"/>
      <c r="K12" s="123"/>
    </row>
    <row r="13" spans="1:12" s="81" customFormat="1" x14ac:dyDescent="0.25">
      <c r="B13" s="556" t="s">
        <v>960</v>
      </c>
      <c r="C13" s="556"/>
      <c r="D13" s="556"/>
      <c r="E13" s="556"/>
      <c r="F13" s="556"/>
      <c r="G13" s="556"/>
      <c r="H13" s="556"/>
      <c r="I13" s="122"/>
      <c r="J13" s="121"/>
      <c r="K13" s="123"/>
    </row>
    <row r="14" spans="1:12" s="81" customFormat="1" ht="15" customHeight="1" x14ac:dyDescent="0.25">
      <c r="A14"/>
      <c r="B14" s="132" t="s">
        <v>11</v>
      </c>
      <c r="C14" s="557" t="s">
        <v>1058</v>
      </c>
      <c r="D14" s="557"/>
      <c r="E14" s="557"/>
      <c r="F14" s="132" t="s">
        <v>1064</v>
      </c>
      <c r="G14" s="557" t="s">
        <v>1065</v>
      </c>
      <c r="H14" s="557"/>
      <c r="I14"/>
      <c r="J14"/>
      <c r="K14"/>
      <c r="L14"/>
    </row>
    <row r="15" spans="1:12" s="81" customFormat="1" x14ac:dyDescent="0.25">
      <c r="A15"/>
      <c r="B15" s="400" t="s">
        <v>1729</v>
      </c>
      <c r="C15" s="563" t="s">
        <v>1730</v>
      </c>
      <c r="D15" s="564"/>
      <c r="E15" s="565"/>
      <c r="F15" s="321" t="s">
        <v>1731</v>
      </c>
      <c r="G15" s="566">
        <v>38998509581</v>
      </c>
      <c r="H15" s="567"/>
      <c r="I15"/>
      <c r="J15"/>
      <c r="K15"/>
      <c r="L15"/>
    </row>
    <row r="16" spans="1:12" x14ac:dyDescent="0.25">
      <c r="B16" s="400" t="s">
        <v>1732</v>
      </c>
      <c r="C16" s="558" t="s">
        <v>1733</v>
      </c>
      <c r="D16" s="559"/>
      <c r="E16" s="560"/>
      <c r="F16" s="321" t="s">
        <v>1734</v>
      </c>
      <c r="G16" s="561">
        <v>38998197272</v>
      </c>
      <c r="H16" s="562"/>
    </row>
    <row r="17" spans="2:8" x14ac:dyDescent="0.25">
      <c r="B17" s="400" t="s">
        <v>1735</v>
      </c>
      <c r="C17" s="558" t="s">
        <v>1736</v>
      </c>
      <c r="D17" s="559"/>
      <c r="E17" s="560"/>
      <c r="F17" s="321" t="s">
        <v>1737</v>
      </c>
      <c r="G17" s="561">
        <v>38999100241</v>
      </c>
      <c r="H17" s="562"/>
    </row>
  </sheetData>
  <sheetProtection algorithmName="SHA-512" hashValue="Uf/eRPwMOxVqSmb4fRxDJ1gLZ32mIz6GX0luckQQOd1qAFRxi22glbwZimtytWv5+R/wS1H05ayz78SUmNkm9w==" saltValue="HBqL5/dUt9WCAwTB1Lk3kw==" spinCount="100000" sheet="1" objects="1" scenarios="1"/>
  <mergeCells count="12">
    <mergeCell ref="C17:E17"/>
    <mergeCell ref="G17:H17"/>
    <mergeCell ref="C15:E15"/>
    <mergeCell ref="G15:H15"/>
    <mergeCell ref="C16:E16"/>
    <mergeCell ref="G16:H16"/>
    <mergeCell ref="B2:H2"/>
    <mergeCell ref="B3:H3"/>
    <mergeCell ref="B10:H10"/>
    <mergeCell ref="B13:H13"/>
    <mergeCell ref="C14:E14"/>
    <mergeCell ref="G14:H14"/>
  </mergeCells>
  <printOptions horizontalCentered="1"/>
  <pageMargins left="0.59055118110236227" right="0.59055118110236227" top="0.78740157480314965" bottom="0.98425196850393704" header="0.19685039370078741" footer="0.39370078740157483"/>
  <pageSetup paperSize="9" scale="88" fitToHeight="0" orientation="landscape" r:id="rId1"/>
  <headerFooter>
    <oddFooter>&amp;C________________________________________
Carimbo e Assinatura do Responsável Técnico&amp;RPágina &amp;P de &amp;N</oddFooter>
  </headerFooter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1">
    <pageSetUpPr fitToPage="1"/>
  </sheetPr>
  <dimension ref="A1:L26"/>
  <sheetViews>
    <sheetView workbookViewId="0"/>
  </sheetViews>
  <sheetFormatPr defaultRowHeight="15" x14ac:dyDescent="0.25"/>
  <cols>
    <col min="1" max="1" width="1.7109375" customWidth="1"/>
    <col min="2" max="2" width="20.7109375" customWidth="1"/>
    <col min="3" max="3" width="48.7109375" customWidth="1"/>
    <col min="4" max="6" width="16.7109375" customWidth="1"/>
    <col min="7" max="8" width="15.7109375" customWidth="1"/>
    <col min="9" max="9" width="1.7109375" customWidth="1"/>
  </cols>
  <sheetData>
    <row r="1" spans="1:12" s="81" customFormat="1" ht="9.9499999999999993" customHeight="1" x14ac:dyDescent="0.25">
      <c r="B1" s="121"/>
      <c r="C1" s="121"/>
      <c r="D1" s="121"/>
      <c r="E1" s="121"/>
      <c r="F1" s="121"/>
      <c r="G1" s="121"/>
      <c r="H1" s="121"/>
      <c r="I1" s="122"/>
      <c r="J1" s="121"/>
      <c r="K1" s="123"/>
    </row>
    <row r="2" spans="1:12" s="124" customFormat="1" ht="45" customHeight="1" x14ac:dyDescent="0.25">
      <c r="B2" s="550" t="s">
        <v>996</v>
      </c>
      <c r="C2" s="551"/>
      <c r="D2" s="551"/>
      <c r="E2" s="551"/>
      <c r="F2" s="551"/>
      <c r="G2" s="551"/>
      <c r="H2" s="552"/>
      <c r="I2" s="125"/>
      <c r="J2" s="126"/>
      <c r="K2" s="127"/>
    </row>
    <row r="3" spans="1:12" s="124" customFormat="1" ht="20.100000000000001" customHeight="1" x14ac:dyDescent="0.25">
      <c r="B3" s="553" t="s">
        <v>1032</v>
      </c>
      <c r="C3" s="554"/>
      <c r="D3" s="554"/>
      <c r="E3" s="554"/>
      <c r="F3" s="554"/>
      <c r="G3" s="554"/>
      <c r="H3" s="555"/>
      <c r="I3" s="127"/>
      <c r="J3" s="127"/>
      <c r="K3" s="127"/>
    </row>
    <row r="4" spans="1:12" s="124" customFormat="1" ht="15" customHeight="1" x14ac:dyDescent="0.25">
      <c r="B4" s="308" t="s">
        <v>1467</v>
      </c>
      <c r="C4" s="300"/>
      <c r="D4" s="300"/>
      <c r="E4" s="310" t="s">
        <v>1516</v>
      </c>
      <c r="F4" s="301"/>
      <c r="G4" s="301"/>
      <c r="H4" s="302"/>
    </row>
    <row r="5" spans="1:12" s="124" customFormat="1" ht="15" customHeight="1" x14ac:dyDescent="0.25">
      <c r="B5" s="308" t="s">
        <v>1468</v>
      </c>
      <c r="C5" s="300"/>
      <c r="D5" s="300"/>
      <c r="E5" s="310" t="s">
        <v>1472</v>
      </c>
      <c r="F5" s="301"/>
      <c r="G5" s="301"/>
      <c r="H5" s="303"/>
    </row>
    <row r="6" spans="1:12" s="124" customFormat="1" ht="15" customHeight="1" x14ac:dyDescent="0.25">
      <c r="B6" s="308" t="s">
        <v>1469</v>
      </c>
      <c r="C6" s="300"/>
      <c r="D6" s="300"/>
      <c r="E6" s="311" t="s">
        <v>1473</v>
      </c>
      <c r="F6" s="304"/>
      <c r="G6" s="304"/>
      <c r="H6" s="303"/>
    </row>
    <row r="7" spans="1:12" s="124" customFormat="1" ht="15" customHeight="1" x14ac:dyDescent="0.25">
      <c r="B7" s="308" t="s">
        <v>1470</v>
      </c>
      <c r="C7" s="300"/>
      <c r="D7" s="300"/>
      <c r="E7" s="310" t="s">
        <v>1466</v>
      </c>
      <c r="F7" s="301"/>
      <c r="G7" s="304"/>
      <c r="H7" s="303"/>
    </row>
    <row r="8" spans="1:12" s="124" customFormat="1" ht="15" customHeight="1" x14ac:dyDescent="0.25">
      <c r="B8" s="308" t="s">
        <v>1471</v>
      </c>
      <c r="C8" s="300"/>
      <c r="D8" s="300"/>
      <c r="E8" s="311" t="s">
        <v>1474</v>
      </c>
      <c r="F8" s="304"/>
      <c r="G8" s="304"/>
      <c r="H8" s="303"/>
    </row>
    <row r="9" spans="1:12" s="124" customFormat="1" ht="15" customHeight="1" x14ac:dyDescent="0.25">
      <c r="B9" s="309" t="s">
        <v>1515</v>
      </c>
      <c r="C9" s="305"/>
      <c r="D9" s="305"/>
      <c r="E9" s="312" t="s">
        <v>1475</v>
      </c>
      <c r="F9" s="306"/>
      <c r="G9" s="306"/>
      <c r="H9" s="307"/>
    </row>
    <row r="10" spans="1:12" s="124" customFormat="1" ht="15" customHeight="1" x14ac:dyDescent="0.25">
      <c r="B10" s="129"/>
      <c r="C10" s="129"/>
      <c r="D10" s="129"/>
      <c r="E10" s="129"/>
      <c r="F10"/>
      <c r="G10"/>
      <c r="H10"/>
    </row>
    <row r="11" spans="1:12" s="124" customFormat="1" ht="15" customHeight="1" x14ac:dyDescent="0.25">
      <c r="B11" s="556" t="s">
        <v>952</v>
      </c>
      <c r="C11" s="556"/>
      <c r="D11" s="556"/>
      <c r="E11" s="556"/>
      <c r="F11" s="556"/>
      <c r="G11" s="556"/>
      <c r="H11" s="556"/>
    </row>
    <row r="12" spans="1:12" s="170" customFormat="1" ht="30" customHeight="1" x14ac:dyDescent="0.25">
      <c r="B12" s="132" t="s">
        <v>1058</v>
      </c>
      <c r="C12" s="132" t="s">
        <v>1034</v>
      </c>
      <c r="D12" s="132" t="s">
        <v>1059</v>
      </c>
      <c r="E12" s="132" t="s">
        <v>1060</v>
      </c>
      <c r="F12" s="132" t="s">
        <v>1061</v>
      </c>
      <c r="G12" s="132" t="s">
        <v>1062</v>
      </c>
      <c r="H12" s="132" t="s">
        <v>1063</v>
      </c>
      <c r="I12" s="169"/>
    </row>
    <row r="13" spans="1:12" s="81" customFormat="1" x14ac:dyDescent="0.25">
      <c r="A13"/>
      <c r="B13" s="313" t="s">
        <v>1412</v>
      </c>
      <c r="C13" s="316" t="s">
        <v>1413</v>
      </c>
      <c r="D13" s="314" t="s">
        <v>1414</v>
      </c>
      <c r="E13" s="315">
        <v>1.07</v>
      </c>
      <c r="F13" s="314" t="s">
        <v>1415</v>
      </c>
      <c r="G13" s="315">
        <v>1.05</v>
      </c>
      <c r="H13" s="315">
        <v>1.02</v>
      </c>
      <c r="I13"/>
      <c r="J13"/>
      <c r="K13"/>
      <c r="L13"/>
    </row>
    <row r="14" spans="1:12" s="81" customFormat="1" x14ac:dyDescent="0.25">
      <c r="A14"/>
      <c r="B14" s="313" t="s">
        <v>1416</v>
      </c>
      <c r="C14" s="316" t="s">
        <v>1417</v>
      </c>
      <c r="D14" s="314" t="s">
        <v>1414</v>
      </c>
      <c r="E14" s="315">
        <v>1.21</v>
      </c>
      <c r="F14" s="314" t="s">
        <v>1415</v>
      </c>
      <c r="G14" s="315">
        <v>0</v>
      </c>
      <c r="H14" s="315">
        <v>1.21</v>
      </c>
      <c r="I14"/>
      <c r="J14"/>
      <c r="K14"/>
      <c r="L14"/>
    </row>
    <row r="15" spans="1:12" s="81" customFormat="1" ht="15" customHeight="1" x14ac:dyDescent="0.25">
      <c r="A15"/>
      <c r="B15" s="121"/>
      <c r="C15" s="121"/>
      <c r="D15" s="121"/>
      <c r="E15" s="121"/>
      <c r="F15" s="171"/>
      <c r="G15" s="121"/>
      <c r="H15" s="121"/>
      <c r="I15"/>
      <c r="J15"/>
      <c r="K15"/>
      <c r="L15"/>
    </row>
    <row r="16" spans="1:12" s="81" customFormat="1" x14ac:dyDescent="0.25">
      <c r="A16"/>
      <c r="B16" s="556" t="s">
        <v>960</v>
      </c>
      <c r="C16" s="556"/>
      <c r="D16" s="556"/>
      <c r="E16" s="556"/>
      <c r="F16" s="556"/>
      <c r="G16" s="556"/>
      <c r="H16" s="556"/>
      <c r="I16"/>
      <c r="J16"/>
      <c r="K16"/>
      <c r="L16"/>
    </row>
    <row r="17" spans="2:8" x14ac:dyDescent="0.25">
      <c r="B17" s="132" t="s">
        <v>11</v>
      </c>
      <c r="C17" s="557" t="s">
        <v>1058</v>
      </c>
      <c r="D17" s="557"/>
      <c r="E17" s="557"/>
      <c r="F17" s="132" t="s">
        <v>1064</v>
      </c>
      <c r="G17" s="557" t="s">
        <v>1065</v>
      </c>
      <c r="H17" s="557"/>
    </row>
    <row r="18" spans="2:8" x14ac:dyDescent="0.25">
      <c r="B18" s="133" t="s">
        <v>1191</v>
      </c>
      <c r="C18" s="568" t="s">
        <v>1192</v>
      </c>
      <c r="D18" s="569"/>
      <c r="E18" s="570"/>
      <c r="F18" s="134" t="s">
        <v>1193</v>
      </c>
      <c r="G18" s="571" t="s">
        <v>1194</v>
      </c>
      <c r="H18" s="572"/>
    </row>
    <row r="19" spans="2:8" x14ac:dyDescent="0.25">
      <c r="B19" s="133" t="s">
        <v>1195</v>
      </c>
      <c r="C19" s="573" t="s">
        <v>1196</v>
      </c>
      <c r="D19" s="574"/>
      <c r="E19" s="575"/>
      <c r="F19" s="134" t="s">
        <v>1197</v>
      </c>
      <c r="G19" s="576" t="s">
        <v>1198</v>
      </c>
      <c r="H19" s="577"/>
    </row>
    <row r="20" spans="2:8" x14ac:dyDescent="0.25">
      <c r="B20" s="133" t="s">
        <v>1199</v>
      </c>
      <c r="C20" s="573" t="s">
        <v>1200</v>
      </c>
      <c r="D20" s="574"/>
      <c r="E20" s="575"/>
      <c r="F20" s="134" t="s">
        <v>1201</v>
      </c>
      <c r="G20" s="576" t="s">
        <v>1202</v>
      </c>
      <c r="H20" s="577"/>
    </row>
    <row r="21" spans="2:8" x14ac:dyDescent="0.25">
      <c r="B21" s="133" t="s">
        <v>1203</v>
      </c>
      <c r="C21" s="573" t="s">
        <v>1204</v>
      </c>
      <c r="D21" s="574"/>
      <c r="E21" s="575"/>
      <c r="F21" s="134" t="s">
        <v>1205</v>
      </c>
      <c r="G21" s="576" t="s">
        <v>1206</v>
      </c>
      <c r="H21" s="577"/>
    </row>
    <row r="22" spans="2:8" x14ac:dyDescent="0.25">
      <c r="B22" s="133" t="s">
        <v>1207</v>
      </c>
      <c r="C22" s="573" t="s">
        <v>1208</v>
      </c>
      <c r="D22" s="574"/>
      <c r="E22" s="575"/>
      <c r="F22" s="134" t="s">
        <v>1209</v>
      </c>
      <c r="G22" s="576" t="s">
        <v>1210</v>
      </c>
      <c r="H22" s="577"/>
    </row>
    <row r="23" spans="2:8" x14ac:dyDescent="0.25">
      <c r="B23" s="133" t="s">
        <v>1211</v>
      </c>
      <c r="C23" s="573" t="s">
        <v>1212</v>
      </c>
      <c r="D23" s="574"/>
      <c r="E23" s="575"/>
      <c r="F23" s="134" t="s">
        <v>1213</v>
      </c>
      <c r="G23" s="576" t="s">
        <v>1214</v>
      </c>
      <c r="H23" s="577"/>
    </row>
    <row r="24" spans="2:8" x14ac:dyDescent="0.25">
      <c r="B24" s="133" t="s">
        <v>1215</v>
      </c>
      <c r="C24" s="573" t="s">
        <v>1216</v>
      </c>
      <c r="D24" s="574"/>
      <c r="E24" s="575"/>
      <c r="F24" s="134" t="s">
        <v>1217</v>
      </c>
      <c r="G24" s="576" t="s">
        <v>1218</v>
      </c>
      <c r="H24" s="577"/>
    </row>
    <row r="25" spans="2:8" x14ac:dyDescent="0.25">
      <c r="B25" s="133" t="s">
        <v>1219</v>
      </c>
      <c r="C25" s="573" t="s">
        <v>1220</v>
      </c>
      <c r="D25" s="574"/>
      <c r="E25" s="575"/>
      <c r="F25" s="134" t="s">
        <v>1221</v>
      </c>
      <c r="G25" s="576" t="s">
        <v>1222</v>
      </c>
      <c r="H25" s="577"/>
    </row>
    <row r="26" spans="2:8" x14ac:dyDescent="0.25">
      <c r="B26" s="133" t="s">
        <v>1223</v>
      </c>
      <c r="C26" s="573" t="s">
        <v>1224</v>
      </c>
      <c r="D26" s="574"/>
      <c r="E26" s="575"/>
      <c r="F26" s="134" t="s">
        <v>1225</v>
      </c>
      <c r="G26" s="576" t="s">
        <v>1226</v>
      </c>
      <c r="H26" s="577"/>
    </row>
  </sheetData>
  <sheetProtection algorithmName="SHA-512" hashValue="sW0NXhXL32B7rSq70jGYzjmumGOumWGu0URURDerlRNIzo7MKNnsjb/WSoTCOjZpyyb529x2c+GjfAzQ6y6ZWg==" saltValue="IK6ayg2EZ2salt3vvVTTQw==" spinCount="100000" sheet="1" objects="1" scenarios="1"/>
  <mergeCells count="24">
    <mergeCell ref="C25:E25"/>
    <mergeCell ref="G25:H25"/>
    <mergeCell ref="C26:E26"/>
    <mergeCell ref="G26:H26"/>
    <mergeCell ref="C22:E22"/>
    <mergeCell ref="G22:H22"/>
    <mergeCell ref="C23:E23"/>
    <mergeCell ref="G23:H23"/>
    <mergeCell ref="C24:E24"/>
    <mergeCell ref="G24:H24"/>
    <mergeCell ref="C19:E19"/>
    <mergeCell ref="G19:H19"/>
    <mergeCell ref="C20:E20"/>
    <mergeCell ref="G20:H20"/>
    <mergeCell ref="C21:E21"/>
    <mergeCell ref="G21:H21"/>
    <mergeCell ref="C18:E18"/>
    <mergeCell ref="G18:H18"/>
    <mergeCell ref="B2:H2"/>
    <mergeCell ref="B3:H3"/>
    <mergeCell ref="B11:H11"/>
    <mergeCell ref="B16:H16"/>
    <mergeCell ref="C17:E17"/>
    <mergeCell ref="G17:H17"/>
  </mergeCells>
  <conditionalFormatting sqref="F9">
    <cfRule type="cellIs" dxfId="4" priority="1" operator="equal">
      <formula>"SELECIONAR O TIPO DE ADITIVO"</formula>
    </cfRule>
    <cfRule type="cellIs" dxfId="3" priority="2" operator="equal">
      <formula>"SELECIONAR O TIPO DE ADITIVO"</formula>
    </cfRule>
  </conditionalFormatting>
  <dataValidations count="1">
    <dataValidation type="list" allowBlank="1" showInputMessage="1" showErrorMessage="1" sqref="F5">
      <mc:AlternateContent xmlns:x12ac="http://schemas.microsoft.com/office/spreadsheetml/2011/1/ac" xmlns:mc="http://schemas.openxmlformats.org/markup-compatibility/2006">
        <mc:Choice Requires="x12ac">
          <x12ac:list>"Adição e/ou Supressão de Quantitativos, Prazo e Reajuste",Adição e/ou Supressão de Quantitativos e Prazo,Adição e/ou Supressão de Quantitativos e Reajuste,Adição e/ou Supressão de Quantitativos,Prazo e Reajuste,Prazo,Reajuste,</x12ac:list>
        </mc:Choice>
        <mc:Fallback>
          <formula1>"Adição e/ou Supressão de Quantitativos, Prazo e Reajuste,Adição e/ou Supressão de Quantitativos e Prazo,Adição e/ou Supressão de Quantitativos e Reajuste,Adição e/ou Supressão de Quantitativos,Prazo e Reajuste,Prazo,Reajuste,"</formula1>
        </mc:Fallback>
      </mc:AlternateContent>
    </dataValidation>
  </dataValidations>
  <printOptions horizontalCentered="1"/>
  <pageMargins left="0.59055118110236227" right="0.59055118110236227" top="0.78740157480314965" bottom="0.98425196850393704" header="0.19685039370078741" footer="0.39370078740157483"/>
  <pageSetup paperSize="9" scale="89" fitToHeight="0" orientation="landscape" horizontalDpi="300" verticalDpi="300" r:id="rId1"/>
  <headerFooter>
    <oddFooter>&amp;L________________________________________
     Assinatura do Responsável Técnico Fiscal&amp;C________________________________________
  Assinatura do Responsável Técnico Executor&amp;RPágina &amp;P de &amp;N</oddFooter>
  </headerFooter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2">
    <pageSetUpPr fitToPage="1"/>
  </sheetPr>
  <dimension ref="B1:I15"/>
  <sheetViews>
    <sheetView workbookViewId="0">
      <selection activeCell="L2" sqref="L2:AA4"/>
    </sheetView>
  </sheetViews>
  <sheetFormatPr defaultRowHeight="15" x14ac:dyDescent="0.25"/>
  <cols>
    <col min="1" max="1" width="1.7109375" customWidth="1"/>
    <col min="2" max="2" width="20.7109375" customWidth="1"/>
    <col min="3" max="3" width="48.7109375" customWidth="1"/>
    <col min="4" max="6" width="16.7109375" customWidth="1"/>
    <col min="7" max="7" width="1.7109375" customWidth="1"/>
  </cols>
  <sheetData>
    <row r="1" spans="2:9" s="81" customFormat="1" ht="9.9499999999999993" customHeight="1" x14ac:dyDescent="0.25">
      <c r="B1" s="121"/>
      <c r="C1" s="121"/>
      <c r="D1" s="121"/>
      <c r="E1" s="121"/>
      <c r="F1" s="121"/>
      <c r="G1" s="122"/>
      <c r="H1" s="121"/>
      <c r="I1" s="123"/>
    </row>
    <row r="2" spans="2:9" s="124" customFormat="1" ht="45" customHeight="1" x14ac:dyDescent="0.25">
      <c r="B2" s="550" t="s">
        <v>996</v>
      </c>
      <c r="C2" s="551"/>
      <c r="D2" s="551"/>
      <c r="E2" s="551"/>
      <c r="F2" s="551"/>
      <c r="G2" s="125"/>
      <c r="H2" s="126"/>
      <c r="I2" s="127"/>
    </row>
    <row r="3" spans="2:9" s="124" customFormat="1" ht="20.100000000000001" customHeight="1" x14ac:dyDescent="0.25">
      <c r="B3" s="553" t="s">
        <v>1032</v>
      </c>
      <c r="C3" s="554"/>
      <c r="D3" s="554"/>
      <c r="E3" s="554"/>
      <c r="F3" s="555"/>
      <c r="G3" s="125"/>
      <c r="H3" s="126"/>
      <c r="I3" s="127"/>
    </row>
    <row r="4" spans="2:9" s="124" customFormat="1" ht="15" customHeight="1" x14ac:dyDescent="0.25">
      <c r="B4" s="128" t="s">
        <v>1718</v>
      </c>
      <c r="C4" s="129"/>
      <c r="D4" s="129"/>
      <c r="E4" s="129"/>
      <c r="F4" s="317"/>
      <c r="G4" s="126"/>
      <c r="H4" s="127"/>
    </row>
    <row r="5" spans="2:9" s="124" customFormat="1" ht="15" customHeight="1" x14ac:dyDescent="0.25">
      <c r="B5" s="128" t="s">
        <v>1859</v>
      </c>
      <c r="C5" s="129"/>
      <c r="D5" s="129"/>
      <c r="E5" s="129"/>
      <c r="F5" s="172"/>
      <c r="G5" s="126"/>
      <c r="H5" s="127"/>
    </row>
    <row r="6" spans="2:9" s="124" customFormat="1" ht="15" customHeight="1" x14ac:dyDescent="0.25">
      <c r="B6" s="128" t="s">
        <v>1720</v>
      </c>
      <c r="C6" s="129"/>
      <c r="D6" s="129"/>
      <c r="E6" s="129"/>
      <c r="F6" s="172"/>
    </row>
    <row r="7" spans="2:9" s="124" customFormat="1" ht="15" customHeight="1" x14ac:dyDescent="0.25">
      <c r="B7" s="128" t="s">
        <v>1721</v>
      </c>
      <c r="C7" s="129"/>
      <c r="D7" s="129"/>
      <c r="E7" s="129"/>
      <c r="F7" s="172"/>
    </row>
    <row r="8" spans="2:9" s="124" customFormat="1" ht="15" customHeight="1" x14ac:dyDescent="0.25">
      <c r="B8" s="156" t="s">
        <v>1860</v>
      </c>
      <c r="C8" s="157"/>
      <c r="D8" s="157"/>
      <c r="E8" s="157"/>
      <c r="F8" s="154"/>
    </row>
    <row r="9" spans="2:9" s="124" customFormat="1" ht="15" customHeight="1" x14ac:dyDescent="0.25">
      <c r="B9" s="132" t="s">
        <v>1033</v>
      </c>
      <c r="C9" s="132" t="s">
        <v>1034</v>
      </c>
      <c r="D9" s="132" t="s">
        <v>1066</v>
      </c>
      <c r="E9" s="132" t="s">
        <v>1133</v>
      </c>
      <c r="F9" s="132" t="s">
        <v>1067</v>
      </c>
    </row>
    <row r="10" spans="2:9" s="124" customFormat="1" ht="15" customHeight="1" x14ac:dyDescent="0.25">
      <c r="B10" s="173"/>
      <c r="C10" s="173"/>
      <c r="D10" s="173"/>
      <c r="E10" s="173"/>
      <c r="F10" s="173"/>
    </row>
    <row r="11" spans="2:9" ht="51" x14ac:dyDescent="0.25">
      <c r="B11" s="318" t="s">
        <v>984</v>
      </c>
      <c r="C11" s="401" t="s">
        <v>1738</v>
      </c>
      <c r="D11" s="318" t="s">
        <v>1700</v>
      </c>
      <c r="E11" s="457">
        <v>31900</v>
      </c>
      <c r="F11" s="318"/>
    </row>
    <row r="12" spans="2:9" x14ac:dyDescent="0.25">
      <c r="B12" s="320" t="s">
        <v>11</v>
      </c>
      <c r="C12" s="580" t="s">
        <v>1068</v>
      </c>
      <c r="D12" s="581"/>
      <c r="E12" s="320" t="s">
        <v>1070</v>
      </c>
      <c r="F12" s="320" t="s">
        <v>1061</v>
      </c>
    </row>
    <row r="13" spans="2:9" x14ac:dyDescent="0.25">
      <c r="B13" s="321" t="s">
        <v>1735</v>
      </c>
      <c r="C13" s="578" t="s">
        <v>1736</v>
      </c>
      <c r="D13" s="579"/>
      <c r="E13" s="458">
        <v>31900</v>
      </c>
      <c r="F13" s="321" t="s">
        <v>1739</v>
      </c>
    </row>
    <row r="14" spans="2:9" x14ac:dyDescent="0.25">
      <c r="B14" s="321" t="s">
        <v>1732</v>
      </c>
      <c r="C14" s="578" t="s">
        <v>1733</v>
      </c>
      <c r="D14" s="579"/>
      <c r="E14" s="458">
        <v>26300</v>
      </c>
      <c r="F14" s="321" t="s">
        <v>1739</v>
      </c>
    </row>
    <row r="15" spans="2:9" x14ac:dyDescent="0.25">
      <c r="B15" s="321" t="s">
        <v>1729</v>
      </c>
      <c r="C15" s="578" t="s">
        <v>1730</v>
      </c>
      <c r="D15" s="579"/>
      <c r="E15" s="458">
        <v>32640</v>
      </c>
      <c r="F15" s="321" t="s">
        <v>1739</v>
      </c>
    </row>
  </sheetData>
  <sheetProtection algorithmName="SHA-512" hashValue="upZQW56VKu5wvmqT96nS0SeEa9NTIwYphnSl5rSEEprM4iWJDX+/5yxlLdQQ5dq+7wK+ptpRr2Mq2eibwZNOEg==" saltValue="MyFvgz0gFQYIepheblYtEA==" spinCount="100000" sheet="1" objects="1" scenarios="1"/>
  <mergeCells count="6">
    <mergeCell ref="C15:D15"/>
    <mergeCell ref="B2:F2"/>
    <mergeCell ref="B3:F3"/>
    <mergeCell ref="C12:D12"/>
    <mergeCell ref="C13:D13"/>
    <mergeCell ref="C14:D14"/>
  </mergeCells>
  <printOptions horizontalCentered="1"/>
  <pageMargins left="0.59055118110236227" right="0.59055118110236227" top="0.78740157480314965" bottom="0.98425196850393704" header="0.19685039370078741" footer="0.39370078740157483"/>
  <pageSetup paperSize="9" scale="75" fitToHeight="0" orientation="portrait" r:id="rId1"/>
  <headerFooter>
    <oddFooter>&amp;C________________________________________
Carimbo e Assinatura do Responsável Técnico&amp;RPágina &amp;P de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9"/>
  <dimension ref="A1:AJ1"/>
  <sheetViews>
    <sheetView zoomScaleNormal="100" workbookViewId="0"/>
  </sheetViews>
  <sheetFormatPr defaultColWidth="0" defaultRowHeight="15" x14ac:dyDescent="0.25"/>
  <cols>
    <col min="1" max="1" width="1.7109375" style="3" customWidth="1"/>
    <col min="2" max="35" width="3.7109375" style="3" customWidth="1"/>
    <col min="36" max="36" width="1.7109375" style="3" customWidth="1"/>
    <col min="37" max="16384" width="9.140625" style="3" hidden="1"/>
  </cols>
  <sheetData>
    <row r="1" ht="9" customHeight="1" x14ac:dyDescent="0.25"/>
  </sheetData>
  <sheetProtection algorithmName="SHA-512" hashValue="xvA6/IopYAvIUTtzRNvimwbV8cN0J93zHYo/sU4rIy8RqSSSVANqb3vS2zFzEQFmGY7DaL0gtmFQyyPovu5qTw==" saltValue="Qp/fByCCSn0xpg5w0Jz5WQ==" spinCount="100000" sheet="1" objects="1" scenarios="1"/>
  <pageMargins left="0.511811024" right="0.511811024" top="0.78740157499999996" bottom="0.78740157499999996" header="0.31496062000000002" footer="0.31496062000000002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2">
    <pageSetUpPr fitToPage="1"/>
  </sheetPr>
  <dimension ref="A1:I52"/>
  <sheetViews>
    <sheetView workbookViewId="0"/>
  </sheetViews>
  <sheetFormatPr defaultRowHeight="15" x14ac:dyDescent="0.25"/>
  <cols>
    <col min="1" max="1" width="1.7109375" customWidth="1"/>
    <col min="2" max="2" width="20.7109375" customWidth="1"/>
    <col min="3" max="3" width="48.7109375" customWidth="1"/>
    <col min="4" max="7" width="16.7109375" customWidth="1"/>
    <col min="8" max="8" width="2.28515625" customWidth="1"/>
  </cols>
  <sheetData>
    <row r="1" spans="1:9" s="81" customFormat="1" ht="9.9499999999999993" customHeight="1" x14ac:dyDescent="0.25">
      <c r="B1" s="121"/>
      <c r="C1" s="121"/>
      <c r="D1" s="121"/>
      <c r="E1" s="121"/>
      <c r="F1" s="121"/>
      <c r="G1" s="122"/>
      <c r="H1" s="121"/>
      <c r="I1" s="123"/>
    </row>
    <row r="2" spans="1:9" s="124" customFormat="1" ht="45" customHeight="1" x14ac:dyDescent="0.25">
      <c r="B2" s="584" t="s">
        <v>996</v>
      </c>
      <c r="C2" s="585"/>
      <c r="D2" s="585"/>
      <c r="E2" s="585"/>
      <c r="F2" s="585"/>
      <c r="G2" s="586"/>
      <c r="H2" s="126"/>
      <c r="I2" s="127"/>
    </row>
    <row r="3" spans="1:9" s="124" customFormat="1" ht="20.100000000000001" customHeight="1" x14ac:dyDescent="0.25">
      <c r="B3" s="553" t="s">
        <v>1032</v>
      </c>
      <c r="C3" s="554"/>
      <c r="D3" s="554"/>
      <c r="E3" s="554"/>
      <c r="F3" s="554"/>
      <c r="G3" s="555"/>
      <c r="H3" s="126"/>
      <c r="I3" s="127"/>
    </row>
    <row r="4" spans="1:9" s="124" customFormat="1" ht="15" customHeight="1" x14ac:dyDescent="0.25">
      <c r="B4" s="308" t="s">
        <v>1467</v>
      </c>
      <c r="C4" s="300"/>
      <c r="D4" s="310" t="s">
        <v>1516</v>
      </c>
      <c r="E4" s="301"/>
      <c r="F4" s="300"/>
      <c r="G4" s="303"/>
      <c r="H4" s="300"/>
    </row>
    <row r="5" spans="1:9" s="124" customFormat="1" ht="15" customHeight="1" x14ac:dyDescent="0.25">
      <c r="B5" s="308" t="s">
        <v>1468</v>
      </c>
      <c r="C5" s="300"/>
      <c r="D5" s="310" t="s">
        <v>1472</v>
      </c>
      <c r="E5" s="301"/>
      <c r="F5" s="300"/>
      <c r="G5" s="303"/>
      <c r="H5" s="300"/>
    </row>
    <row r="6" spans="1:9" s="124" customFormat="1" ht="15" customHeight="1" x14ac:dyDescent="0.25">
      <c r="B6" s="308" t="s">
        <v>1469</v>
      </c>
      <c r="C6" s="300"/>
      <c r="D6" s="311" t="s">
        <v>1473</v>
      </c>
      <c r="E6" s="304"/>
      <c r="F6" s="300"/>
      <c r="G6" s="303"/>
      <c r="H6" s="300"/>
    </row>
    <row r="7" spans="1:9" s="124" customFormat="1" ht="15" customHeight="1" x14ac:dyDescent="0.25">
      <c r="B7" s="308" t="s">
        <v>1470</v>
      </c>
      <c r="C7" s="300"/>
      <c r="D7" s="310" t="s">
        <v>1466</v>
      </c>
      <c r="E7" s="301"/>
      <c r="F7" s="300"/>
      <c r="G7" s="303"/>
      <c r="H7" s="300"/>
    </row>
    <row r="8" spans="1:9" s="124" customFormat="1" ht="15" customHeight="1" x14ac:dyDescent="0.25">
      <c r="B8" s="308" t="s">
        <v>1471</v>
      </c>
      <c r="C8" s="300"/>
      <c r="D8" s="311" t="s">
        <v>1474</v>
      </c>
      <c r="E8" s="304"/>
      <c r="F8" s="300"/>
      <c r="G8" s="303"/>
      <c r="H8" s="300"/>
    </row>
    <row r="9" spans="1:9" s="124" customFormat="1" ht="15" customHeight="1" x14ac:dyDescent="0.25">
      <c r="B9" s="309" t="s">
        <v>1515</v>
      </c>
      <c r="C9" s="305"/>
      <c r="D9" s="312" t="s">
        <v>1475</v>
      </c>
      <c r="E9" s="306"/>
      <c r="F9" s="300"/>
      <c r="G9" s="307"/>
      <c r="H9" s="300"/>
    </row>
    <row r="10" spans="1:9" s="124" customFormat="1" ht="15" customHeight="1" x14ac:dyDescent="0.25">
      <c r="B10" s="132" t="s">
        <v>1033</v>
      </c>
      <c r="C10" s="587" t="s">
        <v>1034</v>
      </c>
      <c r="D10" s="588"/>
      <c r="E10" s="132" t="s">
        <v>1066</v>
      </c>
      <c r="F10" s="132" t="s">
        <v>1133</v>
      </c>
      <c r="G10" s="132" t="s">
        <v>1067</v>
      </c>
    </row>
    <row r="11" spans="1:9" s="124" customFormat="1" ht="15" customHeight="1" x14ac:dyDescent="0.25">
      <c r="A11"/>
      <c r="B11"/>
      <c r="C11"/>
      <c r="D11"/>
      <c r="E11"/>
      <c r="F11"/>
      <c r="G11"/>
      <c r="H11"/>
    </row>
    <row r="12" spans="1:9" ht="25.5" x14ac:dyDescent="0.25">
      <c r="B12" s="318" t="s">
        <v>984</v>
      </c>
      <c r="C12" s="324" t="s">
        <v>1227</v>
      </c>
      <c r="D12" s="323"/>
      <c r="E12" s="318" t="s">
        <v>1228</v>
      </c>
      <c r="F12" s="319">
        <v>2600</v>
      </c>
      <c r="G12" s="318"/>
    </row>
    <row r="13" spans="1:9" x14ac:dyDescent="0.25">
      <c r="B13" s="320" t="s">
        <v>11</v>
      </c>
      <c r="C13" s="580" t="s">
        <v>1068</v>
      </c>
      <c r="D13" s="582"/>
      <c r="E13" s="581"/>
      <c r="F13" s="320" t="s">
        <v>1070</v>
      </c>
      <c r="G13" s="320" t="s">
        <v>1061</v>
      </c>
    </row>
    <row r="14" spans="1:9" x14ac:dyDescent="0.25">
      <c r="B14" s="321" t="s">
        <v>1191</v>
      </c>
      <c r="C14" s="578" t="s">
        <v>1192</v>
      </c>
      <c r="D14" s="583"/>
      <c r="E14" s="579"/>
      <c r="F14" s="322">
        <v>2600</v>
      </c>
      <c r="G14" s="321" t="s">
        <v>1229</v>
      </c>
    </row>
    <row r="15" spans="1:9" x14ac:dyDescent="0.25">
      <c r="B15" s="321" t="s">
        <v>1203</v>
      </c>
      <c r="C15" s="578" t="s">
        <v>1204</v>
      </c>
      <c r="D15" s="583"/>
      <c r="E15" s="579"/>
      <c r="F15" s="322">
        <v>2480</v>
      </c>
      <c r="G15" s="321" t="s">
        <v>1229</v>
      </c>
    </row>
    <row r="16" spans="1:9" x14ac:dyDescent="0.25">
      <c r="B16" s="321" t="s">
        <v>1211</v>
      </c>
      <c r="C16" s="578" t="s">
        <v>1212</v>
      </c>
      <c r="D16" s="583"/>
      <c r="E16" s="579"/>
      <c r="F16" s="322">
        <v>2642</v>
      </c>
      <c r="G16" s="321" t="s">
        <v>1229</v>
      </c>
    </row>
    <row r="18" spans="2:7" x14ac:dyDescent="0.25">
      <c r="B18" s="318" t="s">
        <v>1069</v>
      </c>
      <c r="C18" s="324" t="s">
        <v>1230</v>
      </c>
      <c r="D18" s="323"/>
      <c r="E18" s="318" t="s">
        <v>985</v>
      </c>
      <c r="F18" s="319">
        <v>1.7</v>
      </c>
      <c r="G18" s="318"/>
    </row>
    <row r="19" spans="2:7" x14ac:dyDescent="0.25">
      <c r="B19" s="320" t="s">
        <v>11</v>
      </c>
      <c r="C19" s="580" t="s">
        <v>1068</v>
      </c>
      <c r="D19" s="582"/>
      <c r="E19" s="581"/>
      <c r="F19" s="320" t="s">
        <v>1070</v>
      </c>
      <c r="G19" s="320" t="s">
        <v>1061</v>
      </c>
    </row>
    <row r="20" spans="2:7" x14ac:dyDescent="0.25">
      <c r="B20" s="321" t="s">
        <v>1195</v>
      </c>
      <c r="C20" s="578" t="s">
        <v>1196</v>
      </c>
      <c r="D20" s="583"/>
      <c r="E20" s="579"/>
      <c r="F20" s="322">
        <v>1.83</v>
      </c>
      <c r="G20" s="321" t="s">
        <v>1229</v>
      </c>
    </row>
    <row r="21" spans="2:7" x14ac:dyDescent="0.25">
      <c r="B21" s="321" t="s">
        <v>1207</v>
      </c>
      <c r="C21" s="578" t="s">
        <v>1208</v>
      </c>
      <c r="D21" s="583"/>
      <c r="E21" s="579"/>
      <c r="F21" s="322">
        <v>1.7</v>
      </c>
      <c r="G21" s="321" t="s">
        <v>1229</v>
      </c>
    </row>
    <row r="22" spans="2:7" x14ac:dyDescent="0.25">
      <c r="B22" s="321" t="s">
        <v>1215</v>
      </c>
      <c r="C22" s="578" t="s">
        <v>1216</v>
      </c>
      <c r="D22" s="583"/>
      <c r="E22" s="579"/>
      <c r="F22" s="322">
        <v>1.7</v>
      </c>
      <c r="G22" s="321" t="s">
        <v>1229</v>
      </c>
    </row>
    <row r="24" spans="2:7" ht="25.5" x14ac:dyDescent="0.25">
      <c r="B24" s="318" t="s">
        <v>1231</v>
      </c>
      <c r="C24" s="324" t="s">
        <v>1232</v>
      </c>
      <c r="D24" s="323"/>
      <c r="E24" s="318" t="s">
        <v>1228</v>
      </c>
      <c r="F24" s="319">
        <v>200</v>
      </c>
      <c r="G24" s="318"/>
    </row>
    <row r="25" spans="2:7" x14ac:dyDescent="0.25">
      <c r="B25" s="320" t="s">
        <v>11</v>
      </c>
      <c r="C25" s="580" t="s">
        <v>1068</v>
      </c>
      <c r="D25" s="582"/>
      <c r="E25" s="581"/>
      <c r="F25" s="320" t="s">
        <v>1070</v>
      </c>
      <c r="G25" s="320" t="s">
        <v>1061</v>
      </c>
    </row>
    <row r="26" spans="2:7" x14ac:dyDescent="0.25">
      <c r="B26" s="321" t="s">
        <v>1199</v>
      </c>
      <c r="C26" s="578" t="s">
        <v>1200</v>
      </c>
      <c r="D26" s="583"/>
      <c r="E26" s="579"/>
      <c r="F26" s="322">
        <v>178</v>
      </c>
      <c r="G26" s="321" t="s">
        <v>1229</v>
      </c>
    </row>
    <row r="27" spans="2:7" x14ac:dyDescent="0.25">
      <c r="B27" s="321" t="s">
        <v>1223</v>
      </c>
      <c r="C27" s="578" t="s">
        <v>1224</v>
      </c>
      <c r="D27" s="583"/>
      <c r="E27" s="579"/>
      <c r="F27" s="322">
        <v>200</v>
      </c>
      <c r="G27" s="321" t="s">
        <v>1229</v>
      </c>
    </row>
    <row r="28" spans="2:7" x14ac:dyDescent="0.25">
      <c r="B28" s="321" t="s">
        <v>1219</v>
      </c>
      <c r="C28" s="578" t="s">
        <v>1220</v>
      </c>
      <c r="D28" s="583"/>
      <c r="E28" s="579"/>
      <c r="F28" s="322">
        <v>215</v>
      </c>
      <c r="G28" s="321" t="s">
        <v>1229</v>
      </c>
    </row>
    <row r="30" spans="2:7" x14ac:dyDescent="0.25">
      <c r="B30" s="318" t="s">
        <v>1233</v>
      </c>
      <c r="C30" s="324" t="s">
        <v>1234</v>
      </c>
      <c r="D30" s="323"/>
      <c r="E30" s="318" t="s">
        <v>1228</v>
      </c>
      <c r="F30" s="319">
        <v>1000</v>
      </c>
      <c r="G30" s="318"/>
    </row>
    <row r="31" spans="2:7" x14ac:dyDescent="0.25">
      <c r="B31" s="320" t="s">
        <v>11</v>
      </c>
      <c r="C31" s="580" t="s">
        <v>1068</v>
      </c>
      <c r="D31" s="582"/>
      <c r="E31" s="581"/>
      <c r="F31" s="320" t="s">
        <v>1070</v>
      </c>
      <c r="G31" s="320" t="s">
        <v>1061</v>
      </c>
    </row>
    <row r="32" spans="2:7" x14ac:dyDescent="0.25">
      <c r="B32" s="321" t="s">
        <v>1191</v>
      </c>
      <c r="C32" s="578" t="s">
        <v>1192</v>
      </c>
      <c r="D32" s="583"/>
      <c r="E32" s="579"/>
      <c r="F32" s="322">
        <v>1000</v>
      </c>
      <c r="G32" s="321" t="s">
        <v>1229</v>
      </c>
    </row>
    <row r="34" spans="2:7" x14ac:dyDescent="0.25">
      <c r="B34" s="318" t="s">
        <v>1235</v>
      </c>
      <c r="C34" s="324" t="s">
        <v>1236</v>
      </c>
      <c r="D34" s="323"/>
      <c r="E34" s="318" t="s">
        <v>1228</v>
      </c>
      <c r="F34" s="319">
        <v>1000</v>
      </c>
      <c r="G34" s="318"/>
    </row>
    <row r="35" spans="2:7" x14ac:dyDescent="0.25">
      <c r="B35" s="320" t="s">
        <v>11</v>
      </c>
      <c r="C35" s="580" t="s">
        <v>1068</v>
      </c>
      <c r="D35" s="582"/>
      <c r="E35" s="581"/>
      <c r="F35" s="320" t="s">
        <v>1070</v>
      </c>
      <c r="G35" s="320" t="s">
        <v>1061</v>
      </c>
    </row>
    <row r="36" spans="2:7" x14ac:dyDescent="0.25">
      <c r="B36" s="321" t="s">
        <v>1191</v>
      </c>
      <c r="C36" s="578" t="s">
        <v>1192</v>
      </c>
      <c r="D36" s="583"/>
      <c r="E36" s="579"/>
      <c r="F36" s="322">
        <v>1000</v>
      </c>
      <c r="G36" s="321" t="s">
        <v>1229</v>
      </c>
    </row>
    <row r="38" spans="2:7" x14ac:dyDescent="0.25">
      <c r="B38" s="318" t="s">
        <v>1237</v>
      </c>
      <c r="C38" s="324" t="s">
        <v>1238</v>
      </c>
      <c r="D38" s="323"/>
      <c r="E38" s="318" t="s">
        <v>1228</v>
      </c>
      <c r="F38" s="319">
        <v>400</v>
      </c>
      <c r="G38" s="318"/>
    </row>
    <row r="39" spans="2:7" x14ac:dyDescent="0.25">
      <c r="B39" s="320" t="s">
        <v>11</v>
      </c>
      <c r="C39" s="580" t="s">
        <v>1068</v>
      </c>
      <c r="D39" s="582"/>
      <c r="E39" s="581"/>
      <c r="F39" s="320" t="s">
        <v>1070</v>
      </c>
      <c r="G39" s="320" t="s">
        <v>1061</v>
      </c>
    </row>
    <row r="40" spans="2:7" x14ac:dyDescent="0.25">
      <c r="B40" s="321" t="s">
        <v>1191</v>
      </c>
      <c r="C40" s="578" t="s">
        <v>1192</v>
      </c>
      <c r="D40" s="583"/>
      <c r="E40" s="579"/>
      <c r="F40" s="322">
        <v>400</v>
      </c>
      <c r="G40" s="321" t="s">
        <v>1229</v>
      </c>
    </row>
    <row r="42" spans="2:7" x14ac:dyDescent="0.25">
      <c r="B42" s="318" t="s">
        <v>1239</v>
      </c>
      <c r="C42" s="324" t="s">
        <v>1240</v>
      </c>
      <c r="D42" s="323"/>
      <c r="E42" s="318" t="s">
        <v>1228</v>
      </c>
      <c r="F42" s="319">
        <v>1000</v>
      </c>
      <c r="G42" s="318"/>
    </row>
    <row r="43" spans="2:7" x14ac:dyDescent="0.25">
      <c r="B43" s="320" t="s">
        <v>11</v>
      </c>
      <c r="C43" s="580" t="s">
        <v>1068</v>
      </c>
      <c r="D43" s="582"/>
      <c r="E43" s="581"/>
      <c r="F43" s="320" t="s">
        <v>1070</v>
      </c>
      <c r="G43" s="320" t="s">
        <v>1061</v>
      </c>
    </row>
    <row r="44" spans="2:7" x14ac:dyDescent="0.25">
      <c r="B44" s="321" t="s">
        <v>1191</v>
      </c>
      <c r="C44" s="578" t="s">
        <v>1192</v>
      </c>
      <c r="D44" s="583"/>
      <c r="E44" s="579"/>
      <c r="F44" s="322">
        <v>1000</v>
      </c>
      <c r="G44" s="321" t="s">
        <v>1229</v>
      </c>
    </row>
    <row r="46" spans="2:7" x14ac:dyDescent="0.25">
      <c r="B46" s="318" t="s">
        <v>1241</v>
      </c>
      <c r="C46" s="324" t="s">
        <v>1242</v>
      </c>
      <c r="D46" s="323"/>
      <c r="E46" s="318" t="s">
        <v>985</v>
      </c>
      <c r="F46" s="319">
        <v>80</v>
      </c>
      <c r="G46" s="318"/>
    </row>
    <row r="47" spans="2:7" x14ac:dyDescent="0.25">
      <c r="B47" s="320" t="s">
        <v>11</v>
      </c>
      <c r="C47" s="580" t="s">
        <v>1068</v>
      </c>
      <c r="D47" s="582"/>
      <c r="E47" s="581"/>
      <c r="F47" s="320" t="s">
        <v>1070</v>
      </c>
      <c r="G47" s="320" t="s">
        <v>1061</v>
      </c>
    </row>
    <row r="48" spans="2:7" x14ac:dyDescent="0.25">
      <c r="B48" s="321" t="s">
        <v>1191</v>
      </c>
      <c r="C48" s="578" t="s">
        <v>1192</v>
      </c>
      <c r="D48" s="583"/>
      <c r="E48" s="579"/>
      <c r="F48" s="322">
        <v>80</v>
      </c>
      <c r="G48" s="321" t="s">
        <v>1229</v>
      </c>
    </row>
    <row r="50" spans="2:7" x14ac:dyDescent="0.25">
      <c r="B50" s="318" t="s">
        <v>1418</v>
      </c>
      <c r="C50" s="324" t="s">
        <v>1419</v>
      </c>
      <c r="D50" s="323"/>
      <c r="E50" s="318" t="s">
        <v>986</v>
      </c>
      <c r="F50" s="319">
        <v>1.2545999999999999</v>
      </c>
      <c r="G50" s="318" t="s">
        <v>1412</v>
      </c>
    </row>
    <row r="51" spans="2:7" x14ac:dyDescent="0.25">
      <c r="B51" s="320" t="s">
        <v>11</v>
      </c>
      <c r="C51" s="580" t="s">
        <v>1068</v>
      </c>
      <c r="D51" s="582"/>
      <c r="E51" s="581"/>
      <c r="F51" s="320" t="s">
        <v>1070</v>
      </c>
      <c r="G51" s="320" t="s">
        <v>1061</v>
      </c>
    </row>
    <row r="52" spans="2:7" x14ac:dyDescent="0.25">
      <c r="B52" s="321" t="s">
        <v>1191</v>
      </c>
      <c r="C52" s="578" t="s">
        <v>1192</v>
      </c>
      <c r="D52" s="583"/>
      <c r="E52" s="579"/>
      <c r="F52" s="322">
        <v>1.23</v>
      </c>
      <c r="G52" s="321" t="s">
        <v>1414</v>
      </c>
    </row>
  </sheetData>
  <sheetProtection algorithmName="SHA-512" hashValue="VB8oWCr9kf4+uDAOXxwBLHCjqo/39UcMGnb4gAbQLnEWbpzKeSVxJ5DrHHfaZbe1S85r5xRlsbi7Xo1Uw+TP/A==" saltValue="s8kf4cLm08+7FqG+z12uug==" spinCount="100000" sheet="1" objects="1" scenarios="1"/>
  <mergeCells count="27">
    <mergeCell ref="C25:E25"/>
    <mergeCell ref="C26:E26"/>
    <mergeCell ref="C27:E27"/>
    <mergeCell ref="C28:E28"/>
    <mergeCell ref="B2:G2"/>
    <mergeCell ref="B3:G3"/>
    <mergeCell ref="C16:E16"/>
    <mergeCell ref="C13:E13"/>
    <mergeCell ref="C14:E14"/>
    <mergeCell ref="C15:E15"/>
    <mergeCell ref="C10:D10"/>
    <mergeCell ref="C51:E51"/>
    <mergeCell ref="C52:E52"/>
    <mergeCell ref="C19:E19"/>
    <mergeCell ref="C20:E20"/>
    <mergeCell ref="C21:E21"/>
    <mergeCell ref="C40:E40"/>
    <mergeCell ref="C43:E43"/>
    <mergeCell ref="C44:E44"/>
    <mergeCell ref="C47:E47"/>
    <mergeCell ref="C48:E48"/>
    <mergeCell ref="C31:E31"/>
    <mergeCell ref="C32:E32"/>
    <mergeCell ref="C35:E35"/>
    <mergeCell ref="C36:E36"/>
    <mergeCell ref="C39:E39"/>
    <mergeCell ref="C22:E22"/>
  </mergeCells>
  <conditionalFormatting sqref="E9">
    <cfRule type="cellIs" dxfId="2" priority="1" operator="equal">
      <formula>"SELECIONAR O TIPO DE ADITIVO"</formula>
    </cfRule>
    <cfRule type="cellIs" dxfId="1" priority="2" operator="equal">
      <formula>"SELECIONAR O TIPO DE ADITIVO"</formula>
    </cfRule>
  </conditionalFormatting>
  <dataValidations disablePrompts="1" count="1">
    <dataValidation type="list" allowBlank="1" showInputMessage="1" showErrorMessage="1" sqref="E5">
      <mc:AlternateContent xmlns:x12ac="http://schemas.microsoft.com/office/spreadsheetml/2011/1/ac" xmlns:mc="http://schemas.openxmlformats.org/markup-compatibility/2006">
        <mc:Choice Requires="x12ac">
          <x12ac:list>"Adição e/ou Supressão de Quantitativos, Prazo e Reajuste",Adição e/ou Supressão de Quantitativos e Prazo,Adição e/ou Supressão de Quantitativos e Reajuste,Adição e/ou Supressão de Quantitativos,Prazo e Reajuste,Prazo,Reajuste,</x12ac:list>
        </mc:Choice>
        <mc:Fallback>
          <formula1>"Adição e/ou Supressão de Quantitativos, Prazo e Reajuste,Adição e/ou Supressão de Quantitativos e Prazo,Adição e/ou Supressão de Quantitativos e Reajuste,Adição e/ou Supressão de Quantitativos,Prazo e Reajuste,Prazo,Reajuste,"</formula1>
        </mc:Fallback>
      </mc:AlternateContent>
    </dataValidation>
  </dataValidations>
  <printOptions horizontalCentered="1"/>
  <pageMargins left="0.59055118110236227" right="0.59055118110236227" top="0.78740157480314965" bottom="0.98425196850393704" header="0.19685039370078741" footer="0.39370078740157483"/>
  <pageSetup paperSize="9" scale="66" fitToHeight="0" orientation="portrait" horizontalDpi="300" verticalDpi="300" r:id="rId1"/>
  <headerFooter>
    <oddFooter>&amp;L________________________________________
     Assinatura do Responsável Técnico Fiscal&amp;C________________________________________
  Assinatura do Responsável Técnico Executor&amp;RPágina &amp;P de &amp;N</oddFooter>
  </headerFooter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0"/>
  <dimension ref="B1:FW19"/>
  <sheetViews>
    <sheetView workbookViewId="0"/>
  </sheetViews>
  <sheetFormatPr defaultRowHeight="15" x14ac:dyDescent="0.25"/>
  <cols>
    <col min="1" max="1" width="1.7109375" customWidth="1"/>
    <col min="2" max="2" width="6.7109375" customWidth="1"/>
    <col min="3" max="3" width="40.7109375" customWidth="1"/>
    <col min="4" max="4" width="15.7109375" customWidth="1"/>
    <col min="5" max="5" width="9.7109375" customWidth="1"/>
    <col min="6" max="6" width="15.7109375" customWidth="1"/>
    <col min="7" max="7" width="9.7109375" customWidth="1"/>
    <col min="8" max="8" width="15.7109375" customWidth="1"/>
    <col min="9" max="9" width="9.7109375" customWidth="1"/>
    <col min="10" max="10" width="15.7109375" customWidth="1"/>
    <col min="11" max="11" width="9.7109375" customWidth="1"/>
    <col min="12" max="12" width="15.7109375" customWidth="1"/>
    <col min="13" max="13" width="9.7109375" customWidth="1"/>
    <col min="14" max="14" width="15.7109375" customWidth="1"/>
    <col min="15" max="15" width="9.7109375" customWidth="1"/>
    <col min="16" max="16" width="15.7109375" customWidth="1"/>
    <col min="17" max="17" width="9.7109375" customWidth="1"/>
    <col min="18" max="19" width="1.7109375" customWidth="1"/>
    <col min="20" max="20" width="6.7109375" style="80" customWidth="1"/>
    <col min="21" max="21" width="40.7109375" customWidth="1"/>
    <col min="22" max="22" width="15.7109375" customWidth="1"/>
    <col min="23" max="23" width="9.7109375" customWidth="1"/>
    <col min="24" max="24" width="15.7109375" customWidth="1"/>
    <col min="25" max="25" width="9.7109375" customWidth="1"/>
    <col min="26" max="26" width="15.7109375" customWidth="1"/>
    <col min="27" max="27" width="9.7109375" customWidth="1"/>
    <col min="28" max="28" width="15.7109375" customWidth="1"/>
    <col min="29" max="29" width="9.7109375" customWidth="1"/>
    <col min="30" max="30" width="15.7109375" customWidth="1"/>
    <col min="31" max="31" width="9.7109375" customWidth="1"/>
    <col min="32" max="32" width="15.7109375" customWidth="1"/>
    <col min="33" max="33" width="9.7109375" customWidth="1"/>
    <col min="34" max="34" width="15.7109375" customWidth="1"/>
    <col min="35" max="35" width="9.7109375" customWidth="1"/>
    <col min="36" max="37" width="1.7109375" customWidth="1"/>
    <col min="38" max="38" width="6.7109375" customWidth="1"/>
    <col min="39" max="39" width="40.7109375" customWidth="1"/>
    <col min="40" max="40" width="15.7109375" customWidth="1"/>
    <col min="41" max="41" width="9.7109375" customWidth="1"/>
    <col min="42" max="42" width="15.7109375" customWidth="1"/>
    <col min="43" max="43" width="9.7109375" customWidth="1"/>
    <col min="44" max="44" width="15.7109375" customWidth="1"/>
    <col min="45" max="45" width="9.7109375" customWidth="1"/>
    <col min="46" max="46" width="15.7109375" customWidth="1"/>
    <col min="47" max="47" width="9.7109375" customWidth="1"/>
    <col min="48" max="48" width="15.7109375" customWidth="1"/>
    <col min="49" max="49" width="9.7109375" customWidth="1"/>
    <col min="50" max="50" width="15.7109375" customWidth="1"/>
    <col min="51" max="51" width="9.7109375" customWidth="1"/>
    <col min="52" max="52" width="15.7109375" customWidth="1"/>
    <col min="53" max="53" width="9.7109375" customWidth="1"/>
    <col min="54" max="55" width="1.7109375" customWidth="1"/>
    <col min="56" max="56" width="6.7109375" customWidth="1"/>
    <col min="57" max="57" width="40.7109375" customWidth="1"/>
    <col min="58" max="58" width="15.7109375" customWidth="1"/>
    <col min="59" max="59" width="9.7109375" customWidth="1"/>
    <col min="60" max="60" width="15.7109375" customWidth="1"/>
    <col min="61" max="61" width="9.7109375" customWidth="1"/>
    <col min="62" max="62" width="15.7109375" customWidth="1"/>
    <col min="63" max="63" width="9.7109375" customWidth="1"/>
    <col min="64" max="64" width="15.7109375" customWidth="1"/>
    <col min="65" max="65" width="9.7109375" customWidth="1"/>
    <col min="66" max="66" width="15.7109375" customWidth="1"/>
    <col min="67" max="67" width="9.7109375" customWidth="1"/>
    <col min="68" max="68" width="15.7109375" customWidth="1"/>
    <col min="69" max="69" width="9.7109375" customWidth="1"/>
    <col min="70" max="70" width="15.7109375" customWidth="1"/>
    <col min="71" max="71" width="9.7109375" customWidth="1"/>
    <col min="72" max="73" width="1.7109375" customWidth="1"/>
    <col min="74" max="74" width="6.7109375" customWidth="1"/>
    <col min="75" max="75" width="40.7109375" customWidth="1"/>
    <col min="76" max="76" width="15.7109375" customWidth="1"/>
    <col min="77" max="77" width="9.7109375" customWidth="1"/>
    <col min="78" max="78" width="15.7109375" customWidth="1"/>
    <col min="79" max="79" width="9.7109375" customWidth="1"/>
    <col min="80" max="80" width="15.7109375" customWidth="1"/>
    <col min="81" max="81" width="9.7109375" customWidth="1"/>
    <col min="82" max="82" width="15.7109375" customWidth="1"/>
    <col min="83" max="83" width="9.7109375" customWidth="1"/>
    <col min="84" max="84" width="15.7109375" customWidth="1"/>
    <col min="85" max="85" width="9.7109375" customWidth="1"/>
    <col min="86" max="86" width="15.7109375" customWidth="1"/>
    <col min="87" max="87" width="9.7109375" customWidth="1"/>
    <col min="88" max="88" width="15.7109375" customWidth="1"/>
    <col min="89" max="89" width="9.7109375" customWidth="1"/>
    <col min="90" max="91" width="1.7109375" customWidth="1"/>
    <col min="92" max="92" width="6.7109375" customWidth="1"/>
    <col min="93" max="93" width="40.7109375" customWidth="1"/>
    <col min="94" max="94" width="15.7109375" customWidth="1"/>
    <col min="95" max="95" width="9.7109375" customWidth="1"/>
    <col min="96" max="96" width="15.7109375" customWidth="1"/>
    <col min="97" max="97" width="9.7109375" customWidth="1"/>
    <col min="98" max="98" width="15.7109375" customWidth="1"/>
    <col min="99" max="99" width="9.7109375" customWidth="1"/>
    <col min="100" max="100" width="15.7109375" customWidth="1"/>
    <col min="101" max="101" width="9.7109375" customWidth="1"/>
    <col min="102" max="102" width="15.7109375" customWidth="1"/>
    <col min="103" max="103" width="9.7109375" customWidth="1"/>
    <col min="104" max="104" width="15.7109375" customWidth="1"/>
    <col min="105" max="105" width="9.7109375" customWidth="1"/>
    <col min="106" max="106" width="15.7109375" customWidth="1"/>
    <col min="107" max="107" width="9.7109375" customWidth="1"/>
    <col min="108" max="109" width="1.7109375" customWidth="1"/>
    <col min="110" max="110" width="6.7109375" customWidth="1"/>
    <col min="111" max="111" width="40.7109375" customWidth="1"/>
    <col min="112" max="112" width="15.7109375" customWidth="1"/>
    <col min="113" max="113" width="9.7109375" customWidth="1"/>
    <col min="114" max="114" width="15.7109375" customWidth="1"/>
    <col min="115" max="115" width="9.7109375" customWidth="1"/>
    <col min="116" max="116" width="15.7109375" customWidth="1"/>
    <col min="117" max="117" width="9.7109375" customWidth="1"/>
    <col min="118" max="118" width="15.7109375" customWidth="1"/>
    <col min="119" max="119" width="9.7109375" customWidth="1"/>
    <col min="120" max="120" width="15.7109375" customWidth="1"/>
    <col min="121" max="121" width="9.7109375" customWidth="1"/>
    <col min="122" max="122" width="15.7109375" customWidth="1"/>
    <col min="123" max="123" width="9.7109375" customWidth="1"/>
    <col min="124" max="124" width="15.7109375" customWidth="1"/>
    <col min="125" max="125" width="9.7109375" customWidth="1"/>
    <col min="126" max="127" width="1.7109375" customWidth="1"/>
    <col min="128" max="128" width="6.7109375" customWidth="1"/>
    <col min="129" max="129" width="40.7109375" customWidth="1"/>
    <col min="130" max="130" width="15.7109375" customWidth="1"/>
    <col min="131" max="131" width="9.7109375" customWidth="1"/>
    <col min="132" max="132" width="15.7109375" customWidth="1"/>
    <col min="133" max="133" width="9.7109375" customWidth="1"/>
    <col min="134" max="134" width="15.7109375" customWidth="1"/>
    <col min="135" max="135" width="9.7109375" customWidth="1"/>
    <col min="136" max="136" width="15.7109375" customWidth="1"/>
    <col min="137" max="137" width="9.7109375" customWidth="1"/>
    <col min="138" max="138" width="15.7109375" customWidth="1"/>
    <col min="139" max="139" width="9.7109375" customWidth="1"/>
    <col min="140" max="140" width="15.7109375" customWidth="1"/>
    <col min="141" max="141" width="9.7109375" customWidth="1"/>
    <col min="142" max="142" width="15.7109375" customWidth="1"/>
    <col min="143" max="143" width="9.7109375" customWidth="1"/>
    <col min="144" max="145" width="1.7109375" customWidth="1"/>
    <col min="146" max="146" width="6.7109375" customWidth="1"/>
    <col min="147" max="147" width="40.7109375" customWidth="1"/>
    <col min="148" max="148" width="15.7109375" customWidth="1"/>
    <col min="149" max="149" width="9.7109375" customWidth="1"/>
    <col min="150" max="150" width="15.7109375" customWidth="1"/>
    <col min="151" max="151" width="9.7109375" customWidth="1"/>
    <col min="152" max="152" width="15.7109375" customWidth="1"/>
    <col min="153" max="153" width="9.7109375" customWidth="1"/>
    <col min="154" max="154" width="15.7109375" customWidth="1"/>
    <col min="155" max="155" width="9.7109375" customWidth="1"/>
    <col min="156" max="156" width="15.7109375" customWidth="1"/>
    <col min="157" max="157" width="9.7109375" customWidth="1"/>
    <col min="158" max="158" width="15.7109375" customWidth="1"/>
    <col min="159" max="159" width="9.7109375" customWidth="1"/>
    <col min="160" max="160" width="15.7109375" customWidth="1"/>
    <col min="161" max="161" width="9.7109375" customWidth="1"/>
    <col min="162" max="163" width="1.7109375" customWidth="1"/>
    <col min="164" max="164" width="6.7109375" customWidth="1"/>
    <col min="165" max="165" width="40.7109375" customWidth="1"/>
    <col min="166" max="166" width="15.7109375" customWidth="1"/>
    <col min="167" max="167" width="9.7109375" customWidth="1"/>
    <col min="168" max="168" width="15.7109375" customWidth="1"/>
    <col min="169" max="169" width="9.7109375" customWidth="1"/>
    <col min="170" max="170" width="15.7109375" customWidth="1"/>
    <col min="171" max="171" width="9.7109375" customWidth="1"/>
    <col min="172" max="172" width="15.7109375" customWidth="1"/>
    <col min="173" max="173" width="9.7109375" customWidth="1"/>
    <col min="174" max="174" width="15.7109375" customWidth="1"/>
    <col min="175" max="175" width="9.7109375" customWidth="1"/>
    <col min="176" max="176" width="15.7109375" customWidth="1"/>
    <col min="177" max="177" width="9.7109375" customWidth="1"/>
    <col min="178" max="178" width="15.7109375" customWidth="1"/>
    <col min="179" max="179" width="9.7109375" customWidth="1"/>
    <col min="180" max="180" width="1.7109375" customWidth="1"/>
  </cols>
  <sheetData>
    <row r="1" spans="2:179" s="81" customFormat="1" ht="9.9499999999999993" customHeight="1" x14ac:dyDescent="0.25">
      <c r="T1" s="180"/>
      <c r="U1" s="121"/>
      <c r="V1" s="121"/>
      <c r="W1" s="121"/>
      <c r="X1" s="122"/>
      <c r="BD1" s="180"/>
      <c r="BE1" s="121"/>
      <c r="BF1" s="121"/>
      <c r="BG1" s="121"/>
      <c r="BH1" s="122"/>
      <c r="CN1" s="180"/>
      <c r="CO1" s="121"/>
      <c r="CP1" s="121"/>
      <c r="CQ1" s="121"/>
      <c r="CR1" s="122"/>
      <c r="DX1" s="180"/>
      <c r="DY1" s="121"/>
      <c r="DZ1" s="121"/>
      <c r="EA1" s="121"/>
      <c r="EB1" s="122"/>
      <c r="FH1" s="180"/>
      <c r="FI1" s="121"/>
      <c r="FJ1" s="121"/>
      <c r="FK1" s="121"/>
      <c r="FL1" s="122"/>
    </row>
    <row r="2" spans="2:179" s="124" customFormat="1" ht="45" customHeight="1" x14ac:dyDescent="0.25">
      <c r="B2" s="537" t="s">
        <v>1071</v>
      </c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537"/>
      <c r="N2" s="537"/>
      <c r="O2" s="537"/>
      <c r="P2" s="537"/>
      <c r="Q2" s="537"/>
      <c r="T2" s="537" t="s">
        <v>1071</v>
      </c>
      <c r="U2" s="537"/>
      <c r="V2" s="537"/>
      <c r="W2" s="537"/>
      <c r="X2" s="537"/>
      <c r="Y2" s="537"/>
      <c r="Z2" s="537"/>
      <c r="AA2" s="537"/>
      <c r="AB2" s="537"/>
      <c r="AC2" s="537"/>
      <c r="AD2" s="537"/>
      <c r="AE2" s="537"/>
      <c r="AF2" s="537"/>
      <c r="AG2" s="537"/>
      <c r="AH2" s="537"/>
      <c r="AI2" s="537"/>
      <c r="AL2" s="537" t="s">
        <v>1071</v>
      </c>
      <c r="AM2" s="537"/>
      <c r="AN2" s="537"/>
      <c r="AO2" s="537"/>
      <c r="AP2" s="537"/>
      <c r="AQ2" s="537"/>
      <c r="AR2" s="537"/>
      <c r="AS2" s="537"/>
      <c r="AT2" s="537"/>
      <c r="AU2" s="537"/>
      <c r="AV2" s="537"/>
      <c r="AW2" s="537"/>
      <c r="AX2" s="537"/>
      <c r="AY2" s="537"/>
      <c r="AZ2" s="537"/>
      <c r="BA2" s="537"/>
      <c r="BD2" s="537" t="s">
        <v>1071</v>
      </c>
      <c r="BE2" s="537"/>
      <c r="BF2" s="537"/>
      <c r="BG2" s="537"/>
      <c r="BH2" s="537"/>
      <c r="BI2" s="537"/>
      <c r="BJ2" s="537"/>
      <c r="BK2" s="537"/>
      <c r="BL2" s="537"/>
      <c r="BM2" s="537"/>
      <c r="BN2" s="537"/>
      <c r="BO2" s="537"/>
      <c r="BP2" s="537"/>
      <c r="BQ2" s="537"/>
      <c r="BR2" s="537"/>
      <c r="BS2" s="537"/>
      <c r="BV2" s="537" t="s">
        <v>1071</v>
      </c>
      <c r="BW2" s="537"/>
      <c r="BX2" s="537"/>
      <c r="BY2" s="537"/>
      <c r="BZ2" s="537"/>
      <c r="CA2" s="537"/>
      <c r="CB2" s="537"/>
      <c r="CC2" s="537"/>
      <c r="CD2" s="537"/>
      <c r="CE2" s="537"/>
      <c r="CF2" s="537"/>
      <c r="CG2" s="537"/>
      <c r="CH2" s="537"/>
      <c r="CI2" s="537"/>
      <c r="CJ2" s="537"/>
      <c r="CK2" s="537"/>
      <c r="CN2" s="537" t="s">
        <v>1071</v>
      </c>
      <c r="CO2" s="537"/>
      <c r="CP2" s="537"/>
      <c r="CQ2" s="537"/>
      <c r="CR2" s="537"/>
      <c r="CS2" s="537"/>
      <c r="CT2" s="537"/>
      <c r="CU2" s="537"/>
      <c r="CV2" s="537"/>
      <c r="CW2" s="537"/>
      <c r="CX2" s="537"/>
      <c r="CY2" s="537"/>
      <c r="CZ2" s="537"/>
      <c r="DA2" s="537"/>
      <c r="DB2" s="537"/>
      <c r="DC2" s="537"/>
      <c r="DF2" s="537" t="s">
        <v>1071</v>
      </c>
      <c r="DG2" s="537"/>
      <c r="DH2" s="537"/>
      <c r="DI2" s="537"/>
      <c r="DJ2" s="537"/>
      <c r="DK2" s="537"/>
      <c r="DL2" s="537"/>
      <c r="DM2" s="537"/>
      <c r="DN2" s="537"/>
      <c r="DO2" s="537"/>
      <c r="DP2" s="537"/>
      <c r="DQ2" s="537"/>
      <c r="DR2" s="537"/>
      <c r="DS2" s="537"/>
      <c r="DT2" s="537"/>
      <c r="DU2" s="537"/>
      <c r="DX2" s="537" t="s">
        <v>1071</v>
      </c>
      <c r="DY2" s="537"/>
      <c r="DZ2" s="537"/>
      <c r="EA2" s="537"/>
      <c r="EB2" s="537"/>
      <c r="EC2" s="537"/>
      <c r="ED2" s="537"/>
      <c r="EE2" s="537"/>
      <c r="EF2" s="537"/>
      <c r="EG2" s="537"/>
      <c r="EH2" s="537"/>
      <c r="EI2" s="537"/>
      <c r="EJ2" s="537"/>
      <c r="EK2" s="537"/>
      <c r="EL2" s="537"/>
      <c r="EM2" s="537"/>
      <c r="EP2" s="537" t="s">
        <v>1071</v>
      </c>
      <c r="EQ2" s="537"/>
      <c r="ER2" s="537"/>
      <c r="ES2" s="537"/>
      <c r="ET2" s="537"/>
      <c r="EU2" s="537"/>
      <c r="EV2" s="537"/>
      <c r="EW2" s="537"/>
      <c r="EX2" s="537"/>
      <c r="EY2" s="537"/>
      <c r="EZ2" s="537"/>
      <c r="FA2" s="537"/>
      <c r="FB2" s="537"/>
      <c r="FC2" s="537"/>
      <c r="FD2" s="537"/>
      <c r="FE2" s="537"/>
      <c r="FH2" s="537" t="s">
        <v>1071</v>
      </c>
      <c r="FI2" s="537"/>
      <c r="FJ2" s="537"/>
      <c r="FK2" s="537"/>
      <c r="FL2" s="537"/>
      <c r="FM2" s="537"/>
      <c r="FN2" s="537"/>
      <c r="FO2" s="537"/>
      <c r="FP2" s="537"/>
      <c r="FQ2" s="537"/>
      <c r="FR2" s="537"/>
      <c r="FS2" s="537"/>
      <c r="FT2" s="537"/>
      <c r="FU2" s="537"/>
      <c r="FV2" s="537"/>
      <c r="FW2" s="537"/>
    </row>
    <row r="3" spans="2:179" s="124" customFormat="1" ht="20.100000000000001" customHeight="1" x14ac:dyDescent="0.25">
      <c r="B3" s="594" t="s">
        <v>1032</v>
      </c>
      <c r="C3" s="594"/>
      <c r="D3" s="594"/>
      <c r="E3" s="594"/>
      <c r="F3" s="594"/>
      <c r="G3" s="594"/>
      <c r="H3" s="594"/>
      <c r="I3" s="594"/>
      <c r="J3" s="594"/>
      <c r="K3" s="594"/>
      <c r="L3" s="594"/>
      <c r="M3" s="594"/>
      <c r="N3" s="594"/>
      <c r="O3" s="594"/>
      <c r="P3" s="594"/>
      <c r="Q3" s="594"/>
      <c r="T3" s="594" t="s">
        <v>1032</v>
      </c>
      <c r="U3" s="594"/>
      <c r="V3" s="594"/>
      <c r="W3" s="594"/>
      <c r="X3" s="594"/>
      <c r="Y3" s="594"/>
      <c r="Z3" s="594"/>
      <c r="AA3" s="594"/>
      <c r="AB3" s="594"/>
      <c r="AC3" s="594"/>
      <c r="AD3" s="594"/>
      <c r="AE3" s="594"/>
      <c r="AF3" s="594"/>
      <c r="AG3" s="594"/>
      <c r="AH3" s="594"/>
      <c r="AI3" s="594"/>
      <c r="AL3" s="594" t="s">
        <v>1032</v>
      </c>
      <c r="AM3" s="594"/>
      <c r="AN3" s="594"/>
      <c r="AO3" s="594"/>
      <c r="AP3" s="594"/>
      <c r="AQ3" s="594"/>
      <c r="AR3" s="594"/>
      <c r="AS3" s="594"/>
      <c r="AT3" s="594"/>
      <c r="AU3" s="594"/>
      <c r="AV3" s="594"/>
      <c r="AW3" s="594"/>
      <c r="AX3" s="594"/>
      <c r="AY3" s="594"/>
      <c r="AZ3" s="594"/>
      <c r="BA3" s="594"/>
      <c r="BD3" s="594" t="s">
        <v>1032</v>
      </c>
      <c r="BE3" s="594"/>
      <c r="BF3" s="594"/>
      <c r="BG3" s="594"/>
      <c r="BH3" s="594"/>
      <c r="BI3" s="594"/>
      <c r="BJ3" s="594"/>
      <c r="BK3" s="594"/>
      <c r="BL3" s="594"/>
      <c r="BM3" s="594"/>
      <c r="BN3" s="594"/>
      <c r="BO3" s="594"/>
      <c r="BP3" s="594"/>
      <c r="BQ3" s="594"/>
      <c r="BR3" s="594"/>
      <c r="BS3" s="594"/>
      <c r="BV3" s="594" t="s">
        <v>1032</v>
      </c>
      <c r="BW3" s="594"/>
      <c r="BX3" s="594"/>
      <c r="BY3" s="594"/>
      <c r="BZ3" s="594"/>
      <c r="CA3" s="594"/>
      <c r="CB3" s="594"/>
      <c r="CC3" s="594"/>
      <c r="CD3" s="594"/>
      <c r="CE3" s="594"/>
      <c r="CF3" s="594"/>
      <c r="CG3" s="594"/>
      <c r="CH3" s="594"/>
      <c r="CI3" s="594"/>
      <c r="CJ3" s="594"/>
      <c r="CK3" s="594"/>
      <c r="CN3" s="594" t="s">
        <v>1032</v>
      </c>
      <c r="CO3" s="594"/>
      <c r="CP3" s="594"/>
      <c r="CQ3" s="594"/>
      <c r="CR3" s="594"/>
      <c r="CS3" s="594"/>
      <c r="CT3" s="594"/>
      <c r="CU3" s="594"/>
      <c r="CV3" s="594"/>
      <c r="CW3" s="594"/>
      <c r="CX3" s="594"/>
      <c r="CY3" s="594"/>
      <c r="CZ3" s="594"/>
      <c r="DA3" s="594"/>
      <c r="DB3" s="594"/>
      <c r="DC3" s="594"/>
      <c r="DF3" s="594" t="s">
        <v>1032</v>
      </c>
      <c r="DG3" s="594"/>
      <c r="DH3" s="594"/>
      <c r="DI3" s="594"/>
      <c r="DJ3" s="594"/>
      <c r="DK3" s="594"/>
      <c r="DL3" s="594"/>
      <c r="DM3" s="594"/>
      <c r="DN3" s="594"/>
      <c r="DO3" s="594"/>
      <c r="DP3" s="594"/>
      <c r="DQ3" s="594"/>
      <c r="DR3" s="594"/>
      <c r="DS3" s="594"/>
      <c r="DT3" s="594"/>
      <c r="DU3" s="594"/>
      <c r="DX3" s="594" t="s">
        <v>1032</v>
      </c>
      <c r="DY3" s="594"/>
      <c r="DZ3" s="594"/>
      <c r="EA3" s="594"/>
      <c r="EB3" s="594"/>
      <c r="EC3" s="594"/>
      <c r="ED3" s="594"/>
      <c r="EE3" s="594"/>
      <c r="EF3" s="594"/>
      <c r="EG3" s="594"/>
      <c r="EH3" s="594"/>
      <c r="EI3" s="594"/>
      <c r="EJ3" s="594"/>
      <c r="EK3" s="594"/>
      <c r="EL3" s="594"/>
      <c r="EM3" s="594"/>
      <c r="EP3" s="594" t="s">
        <v>1032</v>
      </c>
      <c r="EQ3" s="594"/>
      <c r="ER3" s="594"/>
      <c r="ES3" s="594"/>
      <c r="ET3" s="594"/>
      <c r="EU3" s="594"/>
      <c r="EV3" s="594"/>
      <c r="EW3" s="594"/>
      <c r="EX3" s="594"/>
      <c r="EY3" s="594"/>
      <c r="EZ3" s="594"/>
      <c r="FA3" s="594"/>
      <c r="FB3" s="594"/>
      <c r="FC3" s="594"/>
      <c r="FD3" s="594"/>
      <c r="FE3" s="594"/>
      <c r="FH3" s="594" t="s">
        <v>1032</v>
      </c>
      <c r="FI3" s="594"/>
      <c r="FJ3" s="594"/>
      <c r="FK3" s="594"/>
      <c r="FL3" s="594"/>
      <c r="FM3" s="594"/>
      <c r="FN3" s="594"/>
      <c r="FO3" s="594"/>
      <c r="FP3" s="594"/>
      <c r="FQ3" s="594"/>
      <c r="FR3" s="594"/>
      <c r="FS3" s="594"/>
      <c r="FT3" s="594"/>
      <c r="FU3" s="594"/>
      <c r="FV3" s="594"/>
      <c r="FW3" s="594"/>
    </row>
    <row r="4" spans="2:179" s="124" customFormat="1" ht="15" customHeight="1" x14ac:dyDescent="0.25">
      <c r="B4" s="181" t="s">
        <v>1718</v>
      </c>
      <c r="C4" s="163"/>
      <c r="D4" s="163"/>
      <c r="E4" s="163"/>
      <c r="F4" s="163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7"/>
      <c r="T4" s="181" t="s">
        <v>1037</v>
      </c>
      <c r="U4" s="163"/>
      <c r="V4" s="163"/>
      <c r="W4" s="592"/>
      <c r="X4" s="592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7"/>
      <c r="AL4" s="181"/>
      <c r="AM4" s="163"/>
      <c r="AN4" s="163"/>
      <c r="AO4" s="592"/>
      <c r="AP4" s="592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7"/>
      <c r="BD4" s="181"/>
      <c r="BE4" s="163"/>
      <c r="BF4" s="163"/>
      <c r="BG4" s="592"/>
      <c r="BH4" s="592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7"/>
      <c r="BV4" s="181"/>
      <c r="BW4" s="163"/>
      <c r="BX4" s="163"/>
      <c r="BY4" s="592"/>
      <c r="BZ4" s="592"/>
      <c r="CA4" s="176"/>
      <c r="CB4" s="176"/>
      <c r="CC4" s="176"/>
      <c r="CD4" s="176"/>
      <c r="CE4" s="176"/>
      <c r="CF4" s="176"/>
      <c r="CG4" s="176"/>
      <c r="CH4" s="176"/>
      <c r="CI4" s="176"/>
      <c r="CJ4" s="176"/>
      <c r="CK4" s="177"/>
      <c r="CN4" s="181"/>
      <c r="CO4" s="163"/>
      <c r="CP4" s="163"/>
      <c r="CQ4" s="592"/>
      <c r="CR4" s="592"/>
      <c r="CS4" s="176"/>
      <c r="CT4" s="176"/>
      <c r="CU4" s="176"/>
      <c r="CV4" s="176"/>
      <c r="CW4" s="176"/>
      <c r="CX4" s="176"/>
      <c r="CY4" s="176"/>
      <c r="CZ4" s="176"/>
      <c r="DA4" s="176"/>
      <c r="DB4" s="176"/>
      <c r="DC4" s="177"/>
      <c r="DF4" s="181"/>
      <c r="DG4" s="163"/>
      <c r="DH4" s="163"/>
      <c r="DI4" s="592"/>
      <c r="DJ4" s="592"/>
      <c r="DK4" s="176"/>
      <c r="DL4" s="176"/>
      <c r="DM4" s="176"/>
      <c r="DN4" s="176"/>
      <c r="DO4" s="176"/>
      <c r="DP4" s="176"/>
      <c r="DQ4" s="176"/>
      <c r="DR4" s="176"/>
      <c r="DS4" s="176"/>
      <c r="DT4" s="176"/>
      <c r="DU4" s="177"/>
      <c r="DX4" s="181"/>
      <c r="DY4" s="163"/>
      <c r="DZ4" s="163"/>
      <c r="EA4" s="592"/>
      <c r="EB4" s="592"/>
      <c r="EC4" s="176"/>
      <c r="ED4" s="176"/>
      <c r="EE4" s="176"/>
      <c r="EF4" s="176"/>
      <c r="EG4" s="176"/>
      <c r="EH4" s="176"/>
      <c r="EI4" s="176"/>
      <c r="EJ4" s="176"/>
      <c r="EK4" s="176"/>
      <c r="EL4" s="176"/>
      <c r="EM4" s="177"/>
      <c r="EP4" s="181"/>
      <c r="EQ4" s="163"/>
      <c r="ER4" s="163"/>
      <c r="ES4" s="592"/>
      <c r="ET4" s="592"/>
      <c r="EU4" s="176"/>
      <c r="EV4" s="176"/>
      <c r="EW4" s="176"/>
      <c r="EX4" s="176"/>
      <c r="EY4" s="176"/>
      <c r="EZ4" s="176"/>
      <c r="FA4" s="176"/>
      <c r="FB4" s="176"/>
      <c r="FC4" s="176"/>
      <c r="FD4" s="176"/>
      <c r="FE4" s="177"/>
      <c r="FH4" s="181"/>
      <c r="FI4" s="163"/>
      <c r="FJ4" s="163"/>
      <c r="FK4" s="592"/>
      <c r="FL4" s="592"/>
      <c r="FM4" s="176"/>
      <c r="FN4" s="176"/>
      <c r="FO4" s="176"/>
      <c r="FP4" s="176"/>
      <c r="FQ4" s="176"/>
      <c r="FR4" s="176"/>
      <c r="FS4" s="176"/>
      <c r="FT4" s="176"/>
      <c r="FU4" s="176"/>
      <c r="FV4" s="176"/>
      <c r="FW4" s="177"/>
    </row>
    <row r="5" spans="2:179" s="124" customFormat="1" ht="15" customHeight="1" x14ac:dyDescent="0.25">
      <c r="B5" s="182" t="s">
        <v>1859</v>
      </c>
      <c r="C5" s="129"/>
      <c r="D5" s="155"/>
      <c r="E5" s="149"/>
      <c r="Q5" s="153"/>
      <c r="T5" s="182" t="s">
        <v>1038</v>
      </c>
      <c r="U5" s="129"/>
      <c r="V5" s="155"/>
      <c r="W5" s="149"/>
      <c r="AI5" s="153"/>
      <c r="AL5" s="182"/>
      <c r="AM5" s="129"/>
      <c r="AN5" s="155"/>
      <c r="AO5" s="149"/>
      <c r="BA5" s="153"/>
      <c r="BD5" s="182"/>
      <c r="BE5" s="129"/>
      <c r="BF5" s="155"/>
      <c r="BG5" s="149"/>
      <c r="BS5" s="153"/>
      <c r="BV5" s="182"/>
      <c r="BW5" s="129"/>
      <c r="BX5" s="155"/>
      <c r="BY5" s="149"/>
      <c r="CK5" s="153"/>
      <c r="CN5" s="182"/>
      <c r="CO5" s="129"/>
      <c r="CP5" s="155"/>
      <c r="CQ5" s="149"/>
      <c r="DC5" s="153"/>
      <c r="DF5" s="182"/>
      <c r="DG5" s="129"/>
      <c r="DH5" s="155"/>
      <c r="DI5" s="149"/>
      <c r="DU5" s="153"/>
      <c r="DX5" s="182"/>
      <c r="DY5" s="129"/>
      <c r="DZ5" s="155"/>
      <c r="EA5" s="149"/>
      <c r="EM5" s="153"/>
      <c r="EP5" s="182"/>
      <c r="EQ5" s="129"/>
      <c r="ER5" s="155"/>
      <c r="ES5" s="149"/>
      <c r="FE5" s="153"/>
      <c r="FH5" s="182"/>
      <c r="FI5" s="129"/>
      <c r="FJ5" s="155"/>
      <c r="FK5" s="149"/>
      <c r="FW5" s="153"/>
    </row>
    <row r="6" spans="2:179" s="124" customFormat="1" ht="15" customHeight="1" x14ac:dyDescent="0.25">
      <c r="B6" s="182" t="s">
        <v>1720</v>
      </c>
      <c r="C6" s="129"/>
      <c r="D6" s="155"/>
      <c r="E6" s="149"/>
      <c r="Q6" s="153"/>
      <c r="T6" s="182" t="s">
        <v>1039</v>
      </c>
      <c r="U6" s="129"/>
      <c r="V6" s="155"/>
      <c r="W6" s="149"/>
      <c r="AI6" s="153"/>
      <c r="AL6" s="182"/>
      <c r="AM6" s="129"/>
      <c r="AN6" s="155"/>
      <c r="AO6" s="149"/>
      <c r="BA6" s="153"/>
      <c r="BD6" s="182"/>
      <c r="BE6" s="129"/>
      <c r="BF6" s="155"/>
      <c r="BG6" s="149"/>
      <c r="BS6" s="153"/>
      <c r="BV6" s="182"/>
      <c r="BW6" s="129"/>
      <c r="BX6" s="155"/>
      <c r="BY6" s="149"/>
      <c r="CK6" s="153"/>
      <c r="CN6" s="182"/>
      <c r="CO6" s="129"/>
      <c r="CP6" s="155"/>
      <c r="CQ6" s="149"/>
      <c r="DC6" s="153"/>
      <c r="DF6" s="182"/>
      <c r="DG6" s="129"/>
      <c r="DH6" s="155"/>
      <c r="DI6" s="149"/>
      <c r="DU6" s="153"/>
      <c r="DX6" s="182"/>
      <c r="DY6" s="129"/>
      <c r="DZ6" s="155"/>
      <c r="EA6" s="149"/>
      <c r="EM6" s="153"/>
      <c r="EP6" s="182"/>
      <c r="EQ6" s="129"/>
      <c r="ER6" s="155"/>
      <c r="ES6" s="149"/>
      <c r="FE6" s="153"/>
      <c r="FH6" s="182"/>
      <c r="FI6" s="129"/>
      <c r="FJ6" s="155"/>
      <c r="FK6" s="149"/>
      <c r="FW6" s="153"/>
    </row>
    <row r="7" spans="2:179" s="124" customFormat="1" ht="15" customHeight="1" x14ac:dyDescent="0.25">
      <c r="B7" s="182" t="s">
        <v>1721</v>
      </c>
      <c r="C7" s="129"/>
      <c r="D7" s="155"/>
      <c r="E7" s="175"/>
      <c r="Q7" s="153"/>
      <c r="T7" s="182" t="s">
        <v>1040</v>
      </c>
      <c r="U7" s="129"/>
      <c r="V7" s="155"/>
      <c r="W7" s="175"/>
      <c r="AI7" s="153"/>
      <c r="AL7" s="182"/>
      <c r="AM7" s="129"/>
      <c r="AN7" s="155"/>
      <c r="AO7" s="175"/>
      <c r="BA7" s="153"/>
      <c r="BD7" s="182"/>
      <c r="BE7" s="129"/>
      <c r="BF7" s="155"/>
      <c r="BG7" s="175"/>
      <c r="BS7" s="153"/>
      <c r="BV7" s="182"/>
      <c r="BW7" s="129"/>
      <c r="BX7" s="155"/>
      <c r="BY7" s="175"/>
      <c r="CK7" s="153"/>
      <c r="CN7" s="182"/>
      <c r="CO7" s="129"/>
      <c r="CP7" s="155"/>
      <c r="CQ7" s="175"/>
      <c r="DC7" s="153"/>
      <c r="DF7" s="182"/>
      <c r="DG7" s="129"/>
      <c r="DH7" s="155"/>
      <c r="DI7" s="175"/>
      <c r="DU7" s="153"/>
      <c r="DX7" s="182"/>
      <c r="DY7" s="129"/>
      <c r="DZ7" s="155"/>
      <c r="EA7" s="175"/>
      <c r="EM7" s="153"/>
      <c r="EP7" s="182"/>
      <c r="EQ7" s="129"/>
      <c r="ER7" s="155"/>
      <c r="ES7" s="175"/>
      <c r="FE7" s="153"/>
      <c r="FH7" s="182"/>
      <c r="FI7" s="129"/>
      <c r="FJ7" s="155"/>
      <c r="FK7" s="175"/>
      <c r="FW7" s="153"/>
    </row>
    <row r="8" spans="2:179" x14ac:dyDescent="0.25">
      <c r="B8" s="183" t="s">
        <v>1860</v>
      </c>
      <c r="C8" s="158"/>
      <c r="D8" s="178"/>
      <c r="E8" s="179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4"/>
      <c r="T8" s="183" t="s">
        <v>1041</v>
      </c>
      <c r="U8" s="158"/>
      <c r="V8" s="178"/>
      <c r="W8" s="179"/>
      <c r="X8" s="158"/>
      <c r="Y8" s="158"/>
      <c r="Z8" s="158"/>
      <c r="AA8" s="158"/>
      <c r="AB8" s="158"/>
      <c r="AC8" s="158"/>
      <c r="AD8" s="158"/>
      <c r="AE8" s="158"/>
      <c r="AF8" s="158"/>
      <c r="AG8" s="158"/>
      <c r="AH8" s="158"/>
      <c r="AI8" s="154"/>
      <c r="AL8" s="183"/>
      <c r="AM8" s="158"/>
      <c r="AN8" s="178"/>
      <c r="AO8" s="179"/>
      <c r="AP8" s="158"/>
      <c r="AQ8" s="158"/>
      <c r="AR8" s="158"/>
      <c r="AS8" s="158"/>
      <c r="AT8" s="158"/>
      <c r="AU8" s="158"/>
      <c r="AV8" s="158"/>
      <c r="AW8" s="158"/>
      <c r="AX8" s="158"/>
      <c r="AY8" s="158"/>
      <c r="AZ8" s="158"/>
      <c r="BA8" s="154"/>
      <c r="BD8" s="183"/>
      <c r="BE8" s="158"/>
      <c r="BF8" s="178"/>
      <c r="BG8" s="179"/>
      <c r="BH8" s="158"/>
      <c r="BI8" s="158"/>
      <c r="BJ8" s="158"/>
      <c r="BK8" s="158"/>
      <c r="BL8" s="158"/>
      <c r="BM8" s="158"/>
      <c r="BN8" s="158"/>
      <c r="BO8" s="158"/>
      <c r="BP8" s="158"/>
      <c r="BQ8" s="158"/>
      <c r="BR8" s="158"/>
      <c r="BS8" s="154"/>
      <c r="BV8" s="183"/>
      <c r="BW8" s="158"/>
      <c r="BX8" s="178"/>
      <c r="BY8" s="179"/>
      <c r="BZ8" s="158"/>
      <c r="CA8" s="158"/>
      <c r="CB8" s="158"/>
      <c r="CC8" s="158"/>
      <c r="CD8" s="158"/>
      <c r="CE8" s="158"/>
      <c r="CF8" s="158"/>
      <c r="CG8" s="158"/>
      <c r="CH8" s="158"/>
      <c r="CI8" s="158"/>
      <c r="CJ8" s="158"/>
      <c r="CK8" s="154"/>
      <c r="CN8" s="183"/>
      <c r="CO8" s="158"/>
      <c r="CP8" s="178"/>
      <c r="CQ8" s="179"/>
      <c r="CR8" s="158"/>
      <c r="CS8" s="158"/>
      <c r="CT8" s="158"/>
      <c r="CU8" s="158"/>
      <c r="CV8" s="158"/>
      <c r="CW8" s="158"/>
      <c r="CX8" s="158"/>
      <c r="CY8" s="158"/>
      <c r="CZ8" s="158"/>
      <c r="DA8" s="158"/>
      <c r="DB8" s="158"/>
      <c r="DC8" s="154"/>
      <c r="DF8" s="183"/>
      <c r="DG8" s="158"/>
      <c r="DH8" s="178"/>
      <c r="DI8" s="179"/>
      <c r="DJ8" s="158"/>
      <c r="DK8" s="158"/>
      <c r="DL8" s="158"/>
      <c r="DM8" s="158"/>
      <c r="DN8" s="158"/>
      <c r="DO8" s="158"/>
      <c r="DP8" s="158"/>
      <c r="DQ8" s="158"/>
      <c r="DR8" s="158"/>
      <c r="DS8" s="158"/>
      <c r="DT8" s="158"/>
      <c r="DU8" s="154"/>
      <c r="DX8" s="183"/>
      <c r="DY8" s="158"/>
      <c r="DZ8" s="178"/>
      <c r="EA8" s="179"/>
      <c r="EB8" s="158"/>
      <c r="EC8" s="158"/>
      <c r="ED8" s="158"/>
      <c r="EE8" s="158"/>
      <c r="EF8" s="158"/>
      <c r="EG8" s="158"/>
      <c r="EH8" s="158"/>
      <c r="EI8" s="158"/>
      <c r="EJ8" s="158"/>
      <c r="EK8" s="158"/>
      <c r="EL8" s="158"/>
      <c r="EM8" s="154"/>
      <c r="EP8" s="183"/>
      <c r="EQ8" s="158"/>
      <c r="ER8" s="178"/>
      <c r="ES8" s="179"/>
      <c r="ET8" s="158"/>
      <c r="EU8" s="158"/>
      <c r="EV8" s="158"/>
      <c r="EW8" s="158"/>
      <c r="EX8" s="158"/>
      <c r="EY8" s="158"/>
      <c r="EZ8" s="158"/>
      <c r="FA8" s="158"/>
      <c r="FB8" s="158"/>
      <c r="FC8" s="158"/>
      <c r="FD8" s="158"/>
      <c r="FE8" s="154"/>
      <c r="FH8" s="183"/>
      <c r="FI8" s="158"/>
      <c r="FJ8" s="178"/>
      <c r="FK8" s="179"/>
      <c r="FL8" s="158"/>
      <c r="FM8" s="158"/>
      <c r="FN8" s="158"/>
      <c r="FO8" s="158"/>
      <c r="FP8" s="158"/>
      <c r="FQ8" s="158"/>
      <c r="FR8" s="158"/>
      <c r="FS8" s="158"/>
      <c r="FT8" s="158"/>
      <c r="FU8" s="158"/>
      <c r="FV8" s="158"/>
      <c r="FW8" s="154"/>
    </row>
    <row r="9" spans="2:179" x14ac:dyDescent="0.25">
      <c r="B9" s="593" t="s">
        <v>1014</v>
      </c>
      <c r="C9" s="186" t="s">
        <v>1034</v>
      </c>
      <c r="D9" s="593" t="s">
        <v>1073</v>
      </c>
      <c r="E9" s="593"/>
      <c r="F9" s="591" t="s">
        <v>1012</v>
      </c>
      <c r="G9" s="591"/>
      <c r="H9" s="591" t="s">
        <v>1013</v>
      </c>
      <c r="I9" s="591"/>
      <c r="J9" s="591" t="s">
        <v>1029</v>
      </c>
      <c r="K9" s="591"/>
      <c r="L9" s="591" t="s">
        <v>1075</v>
      </c>
      <c r="M9" s="591"/>
      <c r="N9" s="591" t="s">
        <v>1076</v>
      </c>
      <c r="O9" s="591"/>
      <c r="P9" s="591" t="s">
        <v>1077</v>
      </c>
      <c r="Q9" s="591"/>
      <c r="T9" s="593" t="s">
        <v>1014</v>
      </c>
      <c r="U9" s="186" t="s">
        <v>1034</v>
      </c>
      <c r="V9" s="593" t="s">
        <v>1073</v>
      </c>
      <c r="W9" s="593"/>
      <c r="X9" s="591" t="s">
        <v>1078</v>
      </c>
      <c r="Y9" s="591"/>
      <c r="Z9" s="591" t="s">
        <v>1079</v>
      </c>
      <c r="AA9" s="591"/>
      <c r="AB9" s="591" t="s">
        <v>1080</v>
      </c>
      <c r="AC9" s="591"/>
      <c r="AD9" s="591" t="s">
        <v>1081</v>
      </c>
      <c r="AE9" s="591"/>
      <c r="AF9" s="591" t="s">
        <v>1082</v>
      </c>
      <c r="AG9" s="591"/>
      <c r="AH9" s="591" t="s">
        <v>1083</v>
      </c>
      <c r="AI9" s="591"/>
      <c r="AL9" s="593" t="s">
        <v>1014</v>
      </c>
      <c r="AM9" s="186" t="s">
        <v>1034</v>
      </c>
      <c r="AN9" s="593" t="s">
        <v>1073</v>
      </c>
      <c r="AO9" s="593"/>
      <c r="AP9" s="591" t="s">
        <v>1084</v>
      </c>
      <c r="AQ9" s="591"/>
      <c r="AR9" s="591" t="s">
        <v>1085</v>
      </c>
      <c r="AS9" s="591"/>
      <c r="AT9" s="591" t="s">
        <v>1086</v>
      </c>
      <c r="AU9" s="591"/>
      <c r="AV9" s="591" t="s">
        <v>1087</v>
      </c>
      <c r="AW9" s="591"/>
      <c r="AX9" s="591" t="s">
        <v>1088</v>
      </c>
      <c r="AY9" s="591"/>
      <c r="AZ9" s="591" t="s">
        <v>1089</v>
      </c>
      <c r="BA9" s="591"/>
      <c r="BD9" s="593" t="s">
        <v>1014</v>
      </c>
      <c r="BE9" s="186" t="s">
        <v>1034</v>
      </c>
      <c r="BF9" s="593" t="s">
        <v>1073</v>
      </c>
      <c r="BG9" s="593"/>
      <c r="BH9" s="591" t="s">
        <v>1090</v>
      </c>
      <c r="BI9" s="591"/>
      <c r="BJ9" s="591" t="s">
        <v>1091</v>
      </c>
      <c r="BK9" s="591"/>
      <c r="BL9" s="591" t="s">
        <v>1092</v>
      </c>
      <c r="BM9" s="591"/>
      <c r="BN9" s="591" t="s">
        <v>1093</v>
      </c>
      <c r="BO9" s="591"/>
      <c r="BP9" s="591" t="s">
        <v>1094</v>
      </c>
      <c r="BQ9" s="591"/>
      <c r="BR9" s="591" t="s">
        <v>1095</v>
      </c>
      <c r="BS9" s="591"/>
      <c r="BV9" s="593" t="s">
        <v>1014</v>
      </c>
      <c r="BW9" s="186" t="s">
        <v>1034</v>
      </c>
      <c r="BX9" s="593" t="s">
        <v>1073</v>
      </c>
      <c r="BY9" s="593"/>
      <c r="BZ9" s="591" t="s">
        <v>1096</v>
      </c>
      <c r="CA9" s="591"/>
      <c r="CB9" s="591" t="s">
        <v>1097</v>
      </c>
      <c r="CC9" s="591"/>
      <c r="CD9" s="591" t="s">
        <v>1098</v>
      </c>
      <c r="CE9" s="591"/>
      <c r="CF9" s="591" t="s">
        <v>1099</v>
      </c>
      <c r="CG9" s="591"/>
      <c r="CH9" s="591" t="s">
        <v>1100</v>
      </c>
      <c r="CI9" s="591"/>
      <c r="CJ9" s="591" t="s">
        <v>1101</v>
      </c>
      <c r="CK9" s="591"/>
      <c r="CN9" s="593" t="s">
        <v>1014</v>
      </c>
      <c r="CO9" s="186" t="s">
        <v>1034</v>
      </c>
      <c r="CP9" s="593" t="s">
        <v>1073</v>
      </c>
      <c r="CQ9" s="593"/>
      <c r="CR9" s="591" t="s">
        <v>1102</v>
      </c>
      <c r="CS9" s="591"/>
      <c r="CT9" s="591" t="s">
        <v>1103</v>
      </c>
      <c r="CU9" s="591"/>
      <c r="CV9" s="591" t="s">
        <v>1104</v>
      </c>
      <c r="CW9" s="591"/>
      <c r="CX9" s="591" t="s">
        <v>1105</v>
      </c>
      <c r="CY9" s="591"/>
      <c r="CZ9" s="591" t="s">
        <v>1106</v>
      </c>
      <c r="DA9" s="591"/>
      <c r="DB9" s="591" t="s">
        <v>1107</v>
      </c>
      <c r="DC9" s="591"/>
      <c r="DF9" s="593" t="s">
        <v>1014</v>
      </c>
      <c r="DG9" s="186" t="s">
        <v>1034</v>
      </c>
      <c r="DH9" s="593" t="s">
        <v>1073</v>
      </c>
      <c r="DI9" s="593"/>
      <c r="DJ9" s="591" t="s">
        <v>1108</v>
      </c>
      <c r="DK9" s="591"/>
      <c r="DL9" s="591" t="s">
        <v>1109</v>
      </c>
      <c r="DM9" s="591"/>
      <c r="DN9" s="591" t="s">
        <v>1110</v>
      </c>
      <c r="DO9" s="591"/>
      <c r="DP9" s="591" t="s">
        <v>1111</v>
      </c>
      <c r="DQ9" s="591"/>
      <c r="DR9" s="591" t="s">
        <v>1112</v>
      </c>
      <c r="DS9" s="591"/>
      <c r="DT9" s="591" t="s">
        <v>1113</v>
      </c>
      <c r="DU9" s="591"/>
      <c r="DX9" s="593" t="s">
        <v>1014</v>
      </c>
      <c r="DY9" s="186" t="s">
        <v>1034</v>
      </c>
      <c r="DZ9" s="593" t="s">
        <v>1073</v>
      </c>
      <c r="EA9" s="593"/>
      <c r="EB9" s="591" t="s">
        <v>1114</v>
      </c>
      <c r="EC9" s="591"/>
      <c r="ED9" s="591" t="s">
        <v>1115</v>
      </c>
      <c r="EE9" s="591"/>
      <c r="EF9" s="591" t="s">
        <v>1116</v>
      </c>
      <c r="EG9" s="591"/>
      <c r="EH9" s="591" t="s">
        <v>1117</v>
      </c>
      <c r="EI9" s="591"/>
      <c r="EJ9" s="591" t="s">
        <v>1118</v>
      </c>
      <c r="EK9" s="591"/>
      <c r="EL9" s="591" t="s">
        <v>1119</v>
      </c>
      <c r="EM9" s="591"/>
      <c r="EP9" s="593" t="s">
        <v>1014</v>
      </c>
      <c r="EQ9" s="186" t="s">
        <v>1034</v>
      </c>
      <c r="ER9" s="593" t="s">
        <v>1073</v>
      </c>
      <c r="ES9" s="593"/>
      <c r="ET9" s="591" t="s">
        <v>1120</v>
      </c>
      <c r="EU9" s="591"/>
      <c r="EV9" s="591" t="s">
        <v>1121</v>
      </c>
      <c r="EW9" s="591"/>
      <c r="EX9" s="591" t="s">
        <v>1122</v>
      </c>
      <c r="EY9" s="591"/>
      <c r="EZ9" s="591" t="s">
        <v>1123</v>
      </c>
      <c r="FA9" s="591"/>
      <c r="FB9" s="591" t="s">
        <v>1124</v>
      </c>
      <c r="FC9" s="591"/>
      <c r="FD9" s="591" t="s">
        <v>1125</v>
      </c>
      <c r="FE9" s="591"/>
      <c r="FH9" s="593" t="s">
        <v>1014</v>
      </c>
      <c r="FI9" s="186" t="s">
        <v>1034</v>
      </c>
      <c r="FJ9" s="593" t="s">
        <v>1073</v>
      </c>
      <c r="FK9" s="593"/>
      <c r="FL9" s="591" t="s">
        <v>1126</v>
      </c>
      <c r="FM9" s="591"/>
      <c r="FN9" s="591" t="s">
        <v>1127</v>
      </c>
      <c r="FO9" s="591"/>
      <c r="FP9" s="591" t="s">
        <v>1128</v>
      </c>
      <c r="FQ9" s="591"/>
      <c r="FR9" s="591" t="s">
        <v>1129</v>
      </c>
      <c r="FS9" s="591"/>
      <c r="FT9" s="591" t="s">
        <v>1130</v>
      </c>
      <c r="FU9" s="591"/>
      <c r="FV9" s="591" t="s">
        <v>1131</v>
      </c>
      <c r="FW9" s="591"/>
    </row>
    <row r="10" spans="2:179" x14ac:dyDescent="0.25">
      <c r="B10" s="593"/>
      <c r="C10" s="187" t="s">
        <v>1072</v>
      </c>
      <c r="D10" s="188" t="s">
        <v>1010</v>
      </c>
      <c r="E10" s="186" t="s">
        <v>1074</v>
      </c>
      <c r="F10" s="188" t="s">
        <v>1010</v>
      </c>
      <c r="G10" s="186" t="s">
        <v>1074</v>
      </c>
      <c r="H10" s="188" t="s">
        <v>1010</v>
      </c>
      <c r="I10" s="186" t="s">
        <v>1074</v>
      </c>
      <c r="J10" s="188" t="s">
        <v>1010</v>
      </c>
      <c r="K10" s="186" t="s">
        <v>1074</v>
      </c>
      <c r="L10" s="188" t="s">
        <v>1010</v>
      </c>
      <c r="M10" s="186" t="s">
        <v>1074</v>
      </c>
      <c r="N10" s="188" t="s">
        <v>1010</v>
      </c>
      <c r="O10" s="186" t="s">
        <v>1074</v>
      </c>
      <c r="P10" s="188" t="s">
        <v>1010</v>
      </c>
      <c r="Q10" s="186" t="s">
        <v>1074</v>
      </c>
      <c r="T10" s="593"/>
      <c r="U10" s="187" t="s">
        <v>1072</v>
      </c>
      <c r="V10" s="188" t="s">
        <v>1010</v>
      </c>
      <c r="W10" s="186" t="s">
        <v>1074</v>
      </c>
      <c r="X10" s="188" t="s">
        <v>1010</v>
      </c>
      <c r="Y10" s="186" t="s">
        <v>1074</v>
      </c>
      <c r="Z10" s="188" t="s">
        <v>1010</v>
      </c>
      <c r="AA10" s="186" t="s">
        <v>1074</v>
      </c>
      <c r="AB10" s="188" t="s">
        <v>1010</v>
      </c>
      <c r="AC10" s="186" t="s">
        <v>1074</v>
      </c>
      <c r="AD10" s="188" t="s">
        <v>1010</v>
      </c>
      <c r="AE10" s="186" t="s">
        <v>1074</v>
      </c>
      <c r="AF10" s="188" t="s">
        <v>1010</v>
      </c>
      <c r="AG10" s="186" t="s">
        <v>1074</v>
      </c>
      <c r="AH10" s="188" t="s">
        <v>1010</v>
      </c>
      <c r="AI10" s="186" t="s">
        <v>1074</v>
      </c>
      <c r="AL10" s="593"/>
      <c r="AM10" s="187" t="s">
        <v>1072</v>
      </c>
      <c r="AN10" s="188" t="s">
        <v>1010</v>
      </c>
      <c r="AO10" s="186" t="s">
        <v>1074</v>
      </c>
      <c r="AP10" s="188" t="s">
        <v>1010</v>
      </c>
      <c r="AQ10" s="186" t="s">
        <v>1074</v>
      </c>
      <c r="AR10" s="188" t="s">
        <v>1010</v>
      </c>
      <c r="AS10" s="186" t="s">
        <v>1074</v>
      </c>
      <c r="AT10" s="188" t="s">
        <v>1010</v>
      </c>
      <c r="AU10" s="186" t="s">
        <v>1074</v>
      </c>
      <c r="AV10" s="188" t="s">
        <v>1010</v>
      </c>
      <c r="AW10" s="186" t="s">
        <v>1074</v>
      </c>
      <c r="AX10" s="188" t="s">
        <v>1010</v>
      </c>
      <c r="AY10" s="186" t="s">
        <v>1074</v>
      </c>
      <c r="AZ10" s="188" t="s">
        <v>1010</v>
      </c>
      <c r="BA10" s="186" t="s">
        <v>1074</v>
      </c>
      <c r="BD10" s="593"/>
      <c r="BE10" s="187" t="s">
        <v>1072</v>
      </c>
      <c r="BF10" s="188" t="s">
        <v>1010</v>
      </c>
      <c r="BG10" s="186" t="s">
        <v>1074</v>
      </c>
      <c r="BH10" s="188" t="s">
        <v>1010</v>
      </c>
      <c r="BI10" s="186" t="s">
        <v>1074</v>
      </c>
      <c r="BJ10" s="188" t="s">
        <v>1010</v>
      </c>
      <c r="BK10" s="186" t="s">
        <v>1074</v>
      </c>
      <c r="BL10" s="188" t="s">
        <v>1010</v>
      </c>
      <c r="BM10" s="186" t="s">
        <v>1074</v>
      </c>
      <c r="BN10" s="188" t="s">
        <v>1010</v>
      </c>
      <c r="BO10" s="186" t="s">
        <v>1074</v>
      </c>
      <c r="BP10" s="188" t="s">
        <v>1010</v>
      </c>
      <c r="BQ10" s="186" t="s">
        <v>1074</v>
      </c>
      <c r="BR10" s="188" t="s">
        <v>1010</v>
      </c>
      <c r="BS10" s="186" t="s">
        <v>1074</v>
      </c>
      <c r="BV10" s="593"/>
      <c r="BW10" s="187" t="s">
        <v>1072</v>
      </c>
      <c r="BX10" s="188" t="s">
        <v>1010</v>
      </c>
      <c r="BY10" s="186" t="s">
        <v>1074</v>
      </c>
      <c r="BZ10" s="188" t="s">
        <v>1010</v>
      </c>
      <c r="CA10" s="186" t="s">
        <v>1074</v>
      </c>
      <c r="CB10" s="188" t="s">
        <v>1010</v>
      </c>
      <c r="CC10" s="186" t="s">
        <v>1074</v>
      </c>
      <c r="CD10" s="188" t="s">
        <v>1010</v>
      </c>
      <c r="CE10" s="186" t="s">
        <v>1074</v>
      </c>
      <c r="CF10" s="188" t="s">
        <v>1010</v>
      </c>
      <c r="CG10" s="186" t="s">
        <v>1074</v>
      </c>
      <c r="CH10" s="188" t="s">
        <v>1010</v>
      </c>
      <c r="CI10" s="186" t="s">
        <v>1074</v>
      </c>
      <c r="CJ10" s="188" t="s">
        <v>1010</v>
      </c>
      <c r="CK10" s="186" t="s">
        <v>1074</v>
      </c>
      <c r="CN10" s="593"/>
      <c r="CO10" s="187" t="s">
        <v>1072</v>
      </c>
      <c r="CP10" s="188" t="s">
        <v>1010</v>
      </c>
      <c r="CQ10" s="186" t="s">
        <v>1074</v>
      </c>
      <c r="CR10" s="188" t="s">
        <v>1010</v>
      </c>
      <c r="CS10" s="186" t="s">
        <v>1074</v>
      </c>
      <c r="CT10" s="188" t="s">
        <v>1010</v>
      </c>
      <c r="CU10" s="186" t="s">
        <v>1074</v>
      </c>
      <c r="CV10" s="188" t="s">
        <v>1010</v>
      </c>
      <c r="CW10" s="186" t="s">
        <v>1074</v>
      </c>
      <c r="CX10" s="188" t="s">
        <v>1010</v>
      </c>
      <c r="CY10" s="186" t="s">
        <v>1074</v>
      </c>
      <c r="CZ10" s="188" t="s">
        <v>1010</v>
      </c>
      <c r="DA10" s="186" t="s">
        <v>1074</v>
      </c>
      <c r="DB10" s="188" t="s">
        <v>1010</v>
      </c>
      <c r="DC10" s="186" t="s">
        <v>1074</v>
      </c>
      <c r="DF10" s="593"/>
      <c r="DG10" s="187" t="s">
        <v>1072</v>
      </c>
      <c r="DH10" s="188" t="s">
        <v>1010</v>
      </c>
      <c r="DI10" s="186" t="s">
        <v>1074</v>
      </c>
      <c r="DJ10" s="188" t="s">
        <v>1010</v>
      </c>
      <c r="DK10" s="186" t="s">
        <v>1074</v>
      </c>
      <c r="DL10" s="188" t="s">
        <v>1010</v>
      </c>
      <c r="DM10" s="186" t="s">
        <v>1074</v>
      </c>
      <c r="DN10" s="188" t="s">
        <v>1010</v>
      </c>
      <c r="DO10" s="186" t="s">
        <v>1074</v>
      </c>
      <c r="DP10" s="188" t="s">
        <v>1010</v>
      </c>
      <c r="DQ10" s="186" t="s">
        <v>1074</v>
      </c>
      <c r="DR10" s="188" t="s">
        <v>1010</v>
      </c>
      <c r="DS10" s="186" t="s">
        <v>1074</v>
      </c>
      <c r="DT10" s="188" t="s">
        <v>1010</v>
      </c>
      <c r="DU10" s="186" t="s">
        <v>1074</v>
      </c>
      <c r="DX10" s="593"/>
      <c r="DY10" s="187" t="s">
        <v>1072</v>
      </c>
      <c r="DZ10" s="188" t="s">
        <v>1010</v>
      </c>
      <c r="EA10" s="186" t="s">
        <v>1074</v>
      </c>
      <c r="EB10" s="188" t="s">
        <v>1010</v>
      </c>
      <c r="EC10" s="186" t="s">
        <v>1074</v>
      </c>
      <c r="ED10" s="188" t="s">
        <v>1010</v>
      </c>
      <c r="EE10" s="186" t="s">
        <v>1074</v>
      </c>
      <c r="EF10" s="188" t="s">
        <v>1010</v>
      </c>
      <c r="EG10" s="186" t="s">
        <v>1074</v>
      </c>
      <c r="EH10" s="188" t="s">
        <v>1010</v>
      </c>
      <c r="EI10" s="186" t="s">
        <v>1074</v>
      </c>
      <c r="EJ10" s="188" t="s">
        <v>1010</v>
      </c>
      <c r="EK10" s="186" t="s">
        <v>1074</v>
      </c>
      <c r="EL10" s="188" t="s">
        <v>1010</v>
      </c>
      <c r="EM10" s="186" t="s">
        <v>1074</v>
      </c>
      <c r="EP10" s="593"/>
      <c r="EQ10" s="187" t="s">
        <v>1072</v>
      </c>
      <c r="ER10" s="188" t="s">
        <v>1010</v>
      </c>
      <c r="ES10" s="186" t="s">
        <v>1074</v>
      </c>
      <c r="ET10" s="188" t="s">
        <v>1010</v>
      </c>
      <c r="EU10" s="186" t="s">
        <v>1074</v>
      </c>
      <c r="EV10" s="188" t="s">
        <v>1010</v>
      </c>
      <c r="EW10" s="186" t="s">
        <v>1074</v>
      </c>
      <c r="EX10" s="188" t="s">
        <v>1010</v>
      </c>
      <c r="EY10" s="186" t="s">
        <v>1074</v>
      </c>
      <c r="EZ10" s="188" t="s">
        <v>1010</v>
      </c>
      <c r="FA10" s="186" t="s">
        <v>1074</v>
      </c>
      <c r="FB10" s="188" t="s">
        <v>1010</v>
      </c>
      <c r="FC10" s="186" t="s">
        <v>1074</v>
      </c>
      <c r="FD10" s="188" t="s">
        <v>1010</v>
      </c>
      <c r="FE10" s="186" t="s">
        <v>1074</v>
      </c>
      <c r="FH10" s="593"/>
      <c r="FI10" s="187" t="s">
        <v>1072</v>
      </c>
      <c r="FJ10" s="188" t="s">
        <v>1010</v>
      </c>
      <c r="FK10" s="186" t="s">
        <v>1074</v>
      </c>
      <c r="FL10" s="188" t="s">
        <v>1010</v>
      </c>
      <c r="FM10" s="186" t="s">
        <v>1074</v>
      </c>
      <c r="FN10" s="188" t="s">
        <v>1010</v>
      </c>
      <c r="FO10" s="186" t="s">
        <v>1074</v>
      </c>
      <c r="FP10" s="188" t="s">
        <v>1010</v>
      </c>
      <c r="FQ10" s="186" t="s">
        <v>1074</v>
      </c>
      <c r="FR10" s="188" t="s">
        <v>1010</v>
      </c>
      <c r="FS10" s="186" t="s">
        <v>1074</v>
      </c>
      <c r="FT10" s="188" t="s">
        <v>1010</v>
      </c>
      <c r="FU10" s="186" t="s">
        <v>1074</v>
      </c>
      <c r="FV10" s="188" t="s">
        <v>1010</v>
      </c>
      <c r="FW10" s="186" t="s">
        <v>1074</v>
      </c>
    </row>
    <row r="11" spans="2:179" x14ac:dyDescent="0.25">
      <c r="B11" s="189" t="s">
        <v>1686</v>
      </c>
      <c r="C11" s="190" t="s">
        <v>1246</v>
      </c>
      <c r="D11" s="472">
        <v>2975.63</v>
      </c>
      <c r="E11" s="473">
        <v>0.53412062259211956</v>
      </c>
      <c r="F11" s="472">
        <v>2975.63</v>
      </c>
      <c r="G11" s="472">
        <v>100</v>
      </c>
      <c r="H11" s="472">
        <v>0</v>
      </c>
      <c r="I11" s="472"/>
      <c r="J11" s="472">
        <v>0</v>
      </c>
      <c r="K11" s="472"/>
      <c r="L11" s="472">
        <v>0</v>
      </c>
      <c r="M11" s="472"/>
    </row>
    <row r="12" spans="2:179" x14ac:dyDescent="0.25">
      <c r="B12" s="189" t="s">
        <v>1689</v>
      </c>
      <c r="C12" s="190" t="s">
        <v>1744</v>
      </c>
      <c r="D12" s="472">
        <v>14432.720000000001</v>
      </c>
      <c r="E12" s="473">
        <v>2.5906491707966843</v>
      </c>
      <c r="F12" s="472">
        <v>14432.72</v>
      </c>
      <c r="G12" s="472">
        <v>100</v>
      </c>
      <c r="H12" s="472">
        <v>0</v>
      </c>
      <c r="I12" s="472"/>
      <c r="J12" s="472">
        <v>0</v>
      </c>
      <c r="K12" s="472"/>
      <c r="L12" s="472">
        <v>0</v>
      </c>
      <c r="M12" s="472"/>
    </row>
    <row r="13" spans="2:179" x14ac:dyDescent="0.25">
      <c r="B13" s="189" t="s">
        <v>1696</v>
      </c>
      <c r="C13" s="190" t="s">
        <v>1747</v>
      </c>
      <c r="D13" s="472">
        <v>231297.11</v>
      </c>
      <c r="E13" s="473">
        <v>41.51744551471721</v>
      </c>
      <c r="F13" s="472">
        <v>69389.133000000002</v>
      </c>
      <c r="G13" s="472">
        <v>30</v>
      </c>
      <c r="H13" s="472">
        <v>115648.55499999999</v>
      </c>
      <c r="I13" s="472">
        <v>50</v>
      </c>
      <c r="J13" s="472">
        <v>46259.421999999991</v>
      </c>
      <c r="K13" s="472">
        <v>20</v>
      </c>
      <c r="L13" s="472">
        <v>0</v>
      </c>
      <c r="M13" s="472"/>
    </row>
    <row r="14" spans="2:179" x14ac:dyDescent="0.25">
      <c r="B14" s="189" t="s">
        <v>1697</v>
      </c>
      <c r="C14" s="190" t="s">
        <v>1757</v>
      </c>
      <c r="D14" s="472">
        <v>249921.76</v>
      </c>
      <c r="E14" s="473">
        <v>44.860539129703056</v>
      </c>
      <c r="F14" s="472">
        <v>0</v>
      </c>
      <c r="G14" s="472"/>
      <c r="H14" s="472">
        <v>62480.44</v>
      </c>
      <c r="I14" s="472">
        <v>25</v>
      </c>
      <c r="J14" s="472">
        <v>137456.96799999999</v>
      </c>
      <c r="K14" s="472">
        <v>55</v>
      </c>
      <c r="L14" s="472">
        <v>49984.351999999999</v>
      </c>
      <c r="M14" s="472">
        <v>20</v>
      </c>
    </row>
    <row r="15" spans="2:179" x14ac:dyDescent="0.25">
      <c r="B15" s="189" t="s">
        <v>1698</v>
      </c>
      <c r="C15" s="190" t="s">
        <v>1861</v>
      </c>
      <c r="D15" s="472">
        <v>17610.739999999998</v>
      </c>
      <c r="E15" s="473">
        <v>3.1610984608664197</v>
      </c>
      <c r="F15" s="472">
        <v>0</v>
      </c>
      <c r="G15" s="472"/>
      <c r="H15" s="472">
        <v>0</v>
      </c>
      <c r="I15" s="472"/>
      <c r="J15" s="472">
        <v>0</v>
      </c>
      <c r="K15" s="472"/>
      <c r="L15" s="472">
        <v>17610.739999999998</v>
      </c>
      <c r="M15" s="472">
        <v>100</v>
      </c>
    </row>
    <row r="16" spans="2:179" x14ac:dyDescent="0.25">
      <c r="B16" s="189" t="s">
        <v>1717</v>
      </c>
      <c r="C16" s="190" t="s">
        <v>1811</v>
      </c>
      <c r="D16" s="472">
        <v>40870.28</v>
      </c>
      <c r="E16" s="473">
        <v>7.336147101324511</v>
      </c>
      <c r="F16" s="472">
        <v>0</v>
      </c>
      <c r="G16" s="472"/>
      <c r="H16" s="472">
        <v>0</v>
      </c>
      <c r="I16" s="472"/>
      <c r="J16" s="472">
        <v>0</v>
      </c>
      <c r="K16" s="472"/>
      <c r="L16" s="472">
        <v>40870.28</v>
      </c>
      <c r="M16" s="472">
        <v>100</v>
      </c>
    </row>
    <row r="18" spans="2:13" x14ac:dyDescent="0.25">
      <c r="B18" s="589" t="s">
        <v>980</v>
      </c>
      <c r="C18" s="590"/>
      <c r="D18" s="473">
        <v>557108.24</v>
      </c>
      <c r="E18" s="472">
        <v>100</v>
      </c>
      <c r="F18" s="472">
        <v>86797.483000000007</v>
      </c>
      <c r="G18" s="472">
        <v>15.58000344780397</v>
      </c>
      <c r="H18" s="472">
        <v>178128.995</v>
      </c>
      <c r="I18" s="472">
        <v>31.973857539784369</v>
      </c>
      <c r="J18" s="472">
        <v>183716.38999999998</v>
      </c>
      <c r="K18" s="472">
        <v>32.976785624280119</v>
      </c>
      <c r="L18" s="472">
        <v>108465.372</v>
      </c>
      <c r="M18" s="472">
        <v>19.469353388131541</v>
      </c>
    </row>
    <row r="19" spans="2:13" x14ac:dyDescent="0.25">
      <c r="B19" s="589" t="s">
        <v>1031</v>
      </c>
      <c r="C19" s="590"/>
      <c r="D19" s="473">
        <v>557108.24</v>
      </c>
      <c r="E19" s="472">
        <v>100</v>
      </c>
      <c r="F19" s="472">
        <v>86797.483000000007</v>
      </c>
      <c r="G19" s="472">
        <v>15.58000344780397</v>
      </c>
      <c r="H19" s="472">
        <v>264926.478</v>
      </c>
      <c r="I19" s="472">
        <v>47.553860987588337</v>
      </c>
      <c r="J19" s="472">
        <v>448642.86800000002</v>
      </c>
      <c r="K19" s="472">
        <v>80.530646611868463</v>
      </c>
      <c r="L19" s="472">
        <v>557108.24</v>
      </c>
      <c r="M19" s="472">
        <v>100</v>
      </c>
    </row>
  </sheetData>
  <sheetProtection algorithmName="SHA-512" hashValue="QGQlMFo1sVfFJASRTswv5NGlwb2ag/gYHzNgCb3FD73MR4OO/Heyh/oQ/XgLe/gLaQIPplSe2NdF8Vcmd01QqA==" saltValue="Jx/lDlYfVXtAbZpi3W61fw==" spinCount="100000" sheet="1" objects="1" scenarios="1"/>
  <mergeCells count="111">
    <mergeCell ref="EP9:EP10"/>
    <mergeCell ref="ER9:ES9"/>
    <mergeCell ref="ET9:EU9"/>
    <mergeCell ref="EV9:EW9"/>
    <mergeCell ref="EX9:EY9"/>
    <mergeCell ref="EZ9:FA9"/>
    <mergeCell ref="EF9:EG9"/>
    <mergeCell ref="EH9:EI9"/>
    <mergeCell ref="EJ9:EK9"/>
    <mergeCell ref="EL9:EM9"/>
    <mergeCell ref="FP9:FQ9"/>
    <mergeCell ref="FR9:FS9"/>
    <mergeCell ref="FT9:FU9"/>
    <mergeCell ref="FV9:FW9"/>
    <mergeCell ref="FB9:FC9"/>
    <mergeCell ref="FD9:FE9"/>
    <mergeCell ref="FH9:FH10"/>
    <mergeCell ref="FJ9:FK9"/>
    <mergeCell ref="FL9:FM9"/>
    <mergeCell ref="FN9:FO9"/>
    <mergeCell ref="EP2:FE2"/>
    <mergeCell ref="FH2:FW2"/>
    <mergeCell ref="EP3:FE3"/>
    <mergeCell ref="FH3:FW3"/>
    <mergeCell ref="ES4:ET4"/>
    <mergeCell ref="FK4:FL4"/>
    <mergeCell ref="DF2:DU2"/>
    <mergeCell ref="DX2:EM2"/>
    <mergeCell ref="DF3:DU3"/>
    <mergeCell ref="DX3:EM3"/>
    <mergeCell ref="DI4:DJ4"/>
    <mergeCell ref="EA4:EB4"/>
    <mergeCell ref="BV2:CK2"/>
    <mergeCell ref="CN2:DC2"/>
    <mergeCell ref="BV3:CK3"/>
    <mergeCell ref="CN3:DC3"/>
    <mergeCell ref="BY4:BZ4"/>
    <mergeCell ref="CQ4:CR4"/>
    <mergeCell ref="CH9:CI9"/>
    <mergeCell ref="CJ9:CK9"/>
    <mergeCell ref="CN9:CN10"/>
    <mergeCell ref="CP9:CQ9"/>
    <mergeCell ref="CR9:CS9"/>
    <mergeCell ref="CT9:CU9"/>
    <mergeCell ref="BV9:BV10"/>
    <mergeCell ref="BX9:BY9"/>
    <mergeCell ref="BZ9:CA9"/>
    <mergeCell ref="CB9:CC9"/>
    <mergeCell ref="CD9:CE9"/>
    <mergeCell ref="CF9:CG9"/>
    <mergeCell ref="CV9:CW9"/>
    <mergeCell ref="CX9:CY9"/>
    <mergeCell ref="CZ9:DA9"/>
    <mergeCell ref="DB9:DC9"/>
    <mergeCell ref="AL2:BA2"/>
    <mergeCell ref="BD2:BS2"/>
    <mergeCell ref="AL3:BA3"/>
    <mergeCell ref="BD3:BS3"/>
    <mergeCell ref="AO4:AP4"/>
    <mergeCell ref="BG4:BH4"/>
    <mergeCell ref="B2:Q2"/>
    <mergeCell ref="B3:Q3"/>
    <mergeCell ref="T3:AI3"/>
    <mergeCell ref="T2:AI2"/>
    <mergeCell ref="AD9:AE9"/>
    <mergeCell ref="AF9:AG9"/>
    <mergeCell ref="DT9:DU9"/>
    <mergeCell ref="DX9:DX10"/>
    <mergeCell ref="DZ9:EA9"/>
    <mergeCell ref="B9:B10"/>
    <mergeCell ref="D9:E9"/>
    <mergeCell ref="F9:G9"/>
    <mergeCell ref="H9:I9"/>
    <mergeCell ref="J9:K9"/>
    <mergeCell ref="L9:M9"/>
    <mergeCell ref="N9:O9"/>
    <mergeCell ref="P9:Q9"/>
    <mergeCell ref="X9:Y9"/>
    <mergeCell ref="BR9:BS9"/>
    <mergeCell ref="DF9:DF10"/>
    <mergeCell ref="DH9:DI9"/>
    <mergeCell ref="DJ9:DK9"/>
    <mergeCell ref="DL9:DM9"/>
    <mergeCell ref="DN9:DO9"/>
    <mergeCell ref="DP9:DQ9"/>
    <mergeCell ref="AH9:AI9"/>
    <mergeCell ref="DR9:DS9"/>
    <mergeCell ref="B18:C18"/>
    <mergeCell ref="B19:C19"/>
    <mergeCell ref="EB9:EC9"/>
    <mergeCell ref="ED9:EE9"/>
    <mergeCell ref="W4:X4"/>
    <mergeCell ref="T9:T10"/>
    <mergeCell ref="V9:W9"/>
    <mergeCell ref="AX9:AY9"/>
    <mergeCell ref="AZ9:BA9"/>
    <mergeCell ref="BD9:BD10"/>
    <mergeCell ref="BF9:BG9"/>
    <mergeCell ref="BH9:BI9"/>
    <mergeCell ref="BJ9:BK9"/>
    <mergeCell ref="AL9:AL10"/>
    <mergeCell ref="AN9:AO9"/>
    <mergeCell ref="AP9:AQ9"/>
    <mergeCell ref="AR9:AS9"/>
    <mergeCell ref="AT9:AU9"/>
    <mergeCell ref="AV9:AW9"/>
    <mergeCell ref="BL9:BM9"/>
    <mergeCell ref="BN9:BO9"/>
    <mergeCell ref="BP9:BQ9"/>
    <mergeCell ref="Z9:AA9"/>
    <mergeCell ref="AB9:AC9"/>
  </mergeCells>
  <printOptions horizontalCentered="1"/>
  <pageMargins left="0.59055118110236227" right="0.59055118110236227" top="0.78740157480314965" bottom="0.98425196850393704" header="0.19685039370078741" footer="0.39370078740157483"/>
  <pageSetup paperSize="9" scale="58" fitToHeight="0" orientation="landscape" r:id="rId1"/>
  <headerFooter>
    <oddFooter>&amp;C________________________________________
Carimbo e Assinatura do Responsável Técnico&amp;RPágina &amp;P</oddFooter>
  </headerFooter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7"/>
  <dimension ref="B1:FW28"/>
  <sheetViews>
    <sheetView workbookViewId="0"/>
  </sheetViews>
  <sheetFormatPr defaultRowHeight="15" x14ac:dyDescent="0.25"/>
  <cols>
    <col min="1" max="1" width="1.7109375" customWidth="1"/>
    <col min="2" max="2" width="6.7109375" customWidth="1"/>
    <col min="3" max="3" width="40.7109375" customWidth="1"/>
    <col min="4" max="4" width="15.7109375" customWidth="1"/>
    <col min="5" max="5" width="9.7109375" customWidth="1"/>
    <col min="6" max="6" width="15.7109375" customWidth="1"/>
    <col min="7" max="7" width="9.7109375" customWidth="1"/>
    <col min="8" max="8" width="15.7109375" customWidth="1"/>
    <col min="9" max="9" width="9.7109375" customWidth="1"/>
    <col min="10" max="10" width="15.7109375" customWidth="1"/>
    <col min="11" max="11" width="9.7109375" customWidth="1"/>
    <col min="12" max="12" width="15.7109375" customWidth="1"/>
    <col min="13" max="13" width="9.7109375" customWidth="1"/>
    <col min="14" max="14" width="15.7109375" customWidth="1"/>
    <col min="15" max="15" width="9.7109375" customWidth="1"/>
    <col min="16" max="16" width="15.7109375" customWidth="1"/>
    <col min="17" max="17" width="9.7109375" customWidth="1"/>
    <col min="18" max="19" width="1.7109375" customWidth="1"/>
    <col min="20" max="20" width="6.7109375" style="80" customWidth="1"/>
    <col min="21" max="21" width="40.7109375" customWidth="1"/>
    <col min="22" max="22" width="15.7109375" customWidth="1"/>
    <col min="23" max="23" width="9.7109375" customWidth="1"/>
    <col min="24" max="24" width="15.7109375" customWidth="1"/>
    <col min="25" max="25" width="9.7109375" customWidth="1"/>
    <col min="26" max="26" width="15.7109375" customWidth="1"/>
    <col min="27" max="27" width="9.7109375" customWidth="1"/>
    <col min="28" max="28" width="15.7109375" customWidth="1"/>
    <col min="29" max="29" width="9.7109375" customWidth="1"/>
    <col min="30" max="30" width="15.7109375" customWidth="1"/>
    <col min="31" max="31" width="9.7109375" customWidth="1"/>
    <col min="32" max="32" width="15.7109375" customWidth="1"/>
    <col min="33" max="33" width="9.7109375" customWidth="1"/>
    <col min="34" max="34" width="15.7109375" customWidth="1"/>
    <col min="35" max="35" width="9.7109375" customWidth="1"/>
    <col min="36" max="37" width="1.7109375" customWidth="1"/>
    <col min="38" max="38" width="6.7109375" customWidth="1"/>
    <col min="39" max="39" width="40.7109375" customWidth="1"/>
    <col min="40" max="40" width="15.7109375" customWidth="1"/>
    <col min="41" max="41" width="9.7109375" customWidth="1"/>
    <col min="42" max="42" width="15.7109375" customWidth="1"/>
    <col min="43" max="43" width="9.7109375" customWidth="1"/>
    <col min="44" max="44" width="15.7109375" customWidth="1"/>
    <col min="45" max="45" width="9.7109375" customWidth="1"/>
    <col min="46" max="46" width="15.7109375" customWidth="1"/>
    <col min="47" max="47" width="9.7109375" customWidth="1"/>
    <col min="48" max="48" width="15.7109375" customWidth="1"/>
    <col min="49" max="49" width="9.7109375" customWidth="1"/>
    <col min="50" max="50" width="15.7109375" customWidth="1"/>
    <col min="51" max="51" width="9.7109375" customWidth="1"/>
    <col min="52" max="52" width="15.7109375" customWidth="1"/>
    <col min="53" max="53" width="9.7109375" customWidth="1"/>
    <col min="54" max="55" width="1.7109375" customWidth="1"/>
    <col min="56" max="56" width="6.7109375" customWidth="1"/>
    <col min="57" max="57" width="40.7109375" customWidth="1"/>
    <col min="58" max="58" width="15.7109375" customWidth="1"/>
    <col min="59" max="59" width="9.7109375" customWidth="1"/>
    <col min="60" max="60" width="15.7109375" customWidth="1"/>
    <col min="61" max="61" width="9.7109375" customWidth="1"/>
    <col min="62" max="62" width="15.7109375" customWidth="1"/>
    <col min="63" max="63" width="9.7109375" customWidth="1"/>
    <col min="64" max="64" width="15.7109375" customWidth="1"/>
    <col min="65" max="65" width="9.7109375" customWidth="1"/>
    <col min="66" max="66" width="15.7109375" customWidth="1"/>
    <col min="67" max="67" width="9.7109375" customWidth="1"/>
    <col min="68" max="68" width="15.7109375" customWidth="1"/>
    <col min="69" max="69" width="9.7109375" customWidth="1"/>
    <col min="70" max="70" width="15.7109375" customWidth="1"/>
    <col min="71" max="71" width="9.7109375" customWidth="1"/>
    <col min="72" max="73" width="1.7109375" customWidth="1"/>
    <col min="74" max="74" width="6.7109375" customWidth="1"/>
    <col min="75" max="75" width="40.7109375" customWidth="1"/>
    <col min="76" max="76" width="15.7109375" customWidth="1"/>
    <col min="77" max="77" width="9.7109375" customWidth="1"/>
    <col min="78" max="78" width="15.7109375" customWidth="1"/>
    <col min="79" max="79" width="9.7109375" customWidth="1"/>
    <col min="80" max="80" width="15.7109375" customWidth="1"/>
    <col min="81" max="81" width="9.7109375" customWidth="1"/>
    <col min="82" max="82" width="15.7109375" customWidth="1"/>
    <col min="83" max="83" width="9.7109375" customWidth="1"/>
    <col min="84" max="84" width="15.7109375" customWidth="1"/>
    <col min="85" max="85" width="9.7109375" customWidth="1"/>
    <col min="86" max="86" width="15.7109375" customWidth="1"/>
    <col min="87" max="87" width="9.7109375" customWidth="1"/>
    <col min="88" max="88" width="15.7109375" customWidth="1"/>
    <col min="89" max="89" width="9.7109375" customWidth="1"/>
    <col min="90" max="91" width="1.7109375" customWidth="1"/>
    <col min="92" max="92" width="6.7109375" customWidth="1"/>
    <col min="93" max="93" width="40.7109375" customWidth="1"/>
    <col min="94" max="94" width="15.7109375" customWidth="1"/>
    <col min="95" max="95" width="9.7109375" customWidth="1"/>
    <col min="96" max="96" width="15.7109375" customWidth="1"/>
    <col min="97" max="97" width="9.7109375" customWidth="1"/>
    <col min="98" max="98" width="15.7109375" customWidth="1"/>
    <col min="99" max="99" width="9.7109375" customWidth="1"/>
    <col min="100" max="100" width="15.7109375" customWidth="1"/>
    <col min="101" max="101" width="9.7109375" customWidth="1"/>
    <col min="102" max="102" width="15.7109375" customWidth="1"/>
    <col min="103" max="103" width="9.7109375" customWidth="1"/>
    <col min="104" max="104" width="15.7109375" customWidth="1"/>
    <col min="105" max="105" width="9.7109375" customWidth="1"/>
    <col min="106" max="106" width="15.7109375" customWidth="1"/>
    <col min="107" max="107" width="9.7109375" customWidth="1"/>
    <col min="108" max="109" width="1.7109375" customWidth="1"/>
    <col min="110" max="110" width="6.7109375" customWidth="1"/>
    <col min="111" max="111" width="40.7109375" customWidth="1"/>
    <col min="112" max="112" width="15.7109375" customWidth="1"/>
    <col min="113" max="113" width="9.7109375" customWidth="1"/>
    <col min="114" max="114" width="15.7109375" customWidth="1"/>
    <col min="115" max="115" width="9.7109375" customWidth="1"/>
    <col min="116" max="116" width="15.7109375" customWidth="1"/>
    <col min="117" max="117" width="9.7109375" customWidth="1"/>
    <col min="118" max="118" width="15.7109375" customWidth="1"/>
    <col min="119" max="119" width="9.7109375" customWidth="1"/>
    <col min="120" max="120" width="15.7109375" customWidth="1"/>
    <col min="121" max="121" width="9.7109375" customWidth="1"/>
    <col min="122" max="122" width="15.7109375" customWidth="1"/>
    <col min="123" max="123" width="9.7109375" customWidth="1"/>
    <col min="124" max="124" width="15.7109375" customWidth="1"/>
    <col min="125" max="125" width="9.7109375" customWidth="1"/>
    <col min="126" max="127" width="1.7109375" customWidth="1"/>
    <col min="128" max="128" width="6.7109375" customWidth="1"/>
    <col min="129" max="129" width="40.7109375" customWidth="1"/>
    <col min="130" max="130" width="15.7109375" customWidth="1"/>
    <col min="131" max="131" width="9.7109375" customWidth="1"/>
    <col min="132" max="132" width="15.7109375" customWidth="1"/>
    <col min="133" max="133" width="9.7109375" customWidth="1"/>
    <col min="134" max="134" width="15.7109375" customWidth="1"/>
    <col min="135" max="135" width="9.7109375" customWidth="1"/>
    <col min="136" max="136" width="15.7109375" customWidth="1"/>
    <col min="137" max="137" width="9.7109375" customWidth="1"/>
    <col min="138" max="138" width="15.7109375" customWidth="1"/>
    <col min="139" max="139" width="9.7109375" customWidth="1"/>
    <col min="140" max="140" width="15.7109375" customWidth="1"/>
    <col min="141" max="141" width="9.7109375" customWidth="1"/>
    <col min="142" max="142" width="15.7109375" customWidth="1"/>
    <col min="143" max="143" width="9.7109375" customWidth="1"/>
    <col min="144" max="145" width="1.7109375" customWidth="1"/>
    <col min="146" max="146" width="6.7109375" customWidth="1"/>
    <col min="147" max="147" width="40.7109375" customWidth="1"/>
    <col min="148" max="148" width="15.7109375" customWidth="1"/>
    <col min="149" max="149" width="9.7109375" customWidth="1"/>
    <col min="150" max="150" width="15.7109375" customWidth="1"/>
    <col min="151" max="151" width="9.7109375" customWidth="1"/>
    <col min="152" max="152" width="15.7109375" customWidth="1"/>
    <col min="153" max="153" width="9.7109375" customWidth="1"/>
    <col min="154" max="154" width="15.7109375" customWidth="1"/>
    <col min="155" max="155" width="9.7109375" customWidth="1"/>
    <col min="156" max="156" width="15.7109375" customWidth="1"/>
    <col min="157" max="157" width="9.7109375" customWidth="1"/>
    <col min="158" max="158" width="15.7109375" customWidth="1"/>
    <col min="159" max="159" width="9.7109375" customWidth="1"/>
    <col min="160" max="160" width="15.7109375" customWidth="1"/>
    <col min="161" max="161" width="9.7109375" customWidth="1"/>
    <col min="162" max="163" width="1.7109375" customWidth="1"/>
    <col min="164" max="164" width="6.7109375" customWidth="1"/>
    <col min="165" max="165" width="40.7109375" customWidth="1"/>
    <col min="166" max="166" width="15.7109375" customWidth="1"/>
    <col min="167" max="167" width="9.7109375" customWidth="1"/>
    <col min="168" max="168" width="15.7109375" customWidth="1"/>
    <col min="169" max="169" width="9.7109375" customWidth="1"/>
    <col min="170" max="170" width="15.7109375" customWidth="1"/>
    <col min="171" max="171" width="9.7109375" customWidth="1"/>
    <col min="172" max="172" width="15.7109375" customWidth="1"/>
    <col min="173" max="173" width="9.7109375" customWidth="1"/>
    <col min="174" max="174" width="15.7109375" customWidth="1"/>
    <col min="175" max="175" width="9.7109375" customWidth="1"/>
    <col min="176" max="176" width="15.7109375" customWidth="1"/>
    <col min="177" max="177" width="9.7109375" customWidth="1"/>
    <col min="178" max="178" width="15.7109375" customWidth="1"/>
    <col min="179" max="179" width="9.7109375" customWidth="1"/>
    <col min="180" max="180" width="1.7109375" customWidth="1"/>
  </cols>
  <sheetData>
    <row r="1" spans="2:179" s="81" customFormat="1" ht="9.9499999999999993" customHeight="1" x14ac:dyDescent="0.25">
      <c r="T1" s="180"/>
      <c r="U1" s="121"/>
      <c r="V1" s="121"/>
      <c r="W1" s="121"/>
      <c r="X1" s="122"/>
      <c r="BD1" s="180"/>
      <c r="BE1" s="121"/>
      <c r="BF1" s="121"/>
      <c r="BG1" s="121"/>
      <c r="BH1" s="122"/>
      <c r="CN1" s="180"/>
      <c r="CO1" s="121"/>
      <c r="CP1" s="121"/>
      <c r="CQ1" s="121"/>
      <c r="CR1" s="122"/>
      <c r="DX1" s="180"/>
      <c r="DY1" s="121"/>
      <c r="DZ1" s="121"/>
      <c r="EA1" s="121"/>
      <c r="EB1" s="122"/>
      <c r="FH1" s="180"/>
      <c r="FI1" s="121"/>
      <c r="FJ1" s="121"/>
      <c r="FK1" s="121"/>
      <c r="FL1" s="122"/>
    </row>
    <row r="2" spans="2:179" s="124" customFormat="1" ht="45" customHeight="1" x14ac:dyDescent="0.25">
      <c r="B2" s="537" t="s">
        <v>1071</v>
      </c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537"/>
      <c r="N2" s="537"/>
      <c r="O2" s="537"/>
      <c r="P2" s="537"/>
      <c r="Q2" s="537"/>
      <c r="T2" s="537" t="s">
        <v>1071</v>
      </c>
      <c r="U2" s="537"/>
      <c r="V2" s="537"/>
      <c r="W2" s="537"/>
      <c r="X2" s="537"/>
      <c r="Y2" s="537"/>
      <c r="Z2" s="537"/>
      <c r="AA2" s="537"/>
      <c r="AB2" s="537"/>
      <c r="AC2" s="537"/>
      <c r="AD2" s="537"/>
      <c r="AE2" s="537"/>
      <c r="AF2" s="537"/>
      <c r="AG2" s="537"/>
      <c r="AH2" s="537"/>
      <c r="AI2" s="537"/>
      <c r="AL2" s="537" t="s">
        <v>1071</v>
      </c>
      <c r="AM2" s="537"/>
      <c r="AN2" s="537"/>
      <c r="AO2" s="537"/>
      <c r="AP2" s="537"/>
      <c r="AQ2" s="537"/>
      <c r="AR2" s="537"/>
      <c r="AS2" s="537"/>
      <c r="AT2" s="537"/>
      <c r="AU2" s="537"/>
      <c r="AV2" s="537"/>
      <c r="AW2" s="537"/>
      <c r="AX2" s="537"/>
      <c r="AY2" s="537"/>
      <c r="AZ2" s="537"/>
      <c r="BA2" s="537"/>
      <c r="BD2" s="537" t="s">
        <v>1071</v>
      </c>
      <c r="BE2" s="537"/>
      <c r="BF2" s="537"/>
      <c r="BG2" s="537"/>
      <c r="BH2" s="537"/>
      <c r="BI2" s="537"/>
      <c r="BJ2" s="537"/>
      <c r="BK2" s="537"/>
      <c r="BL2" s="537"/>
      <c r="BM2" s="537"/>
      <c r="BN2" s="537"/>
      <c r="BO2" s="537"/>
      <c r="BP2" s="537"/>
      <c r="BQ2" s="537"/>
      <c r="BR2" s="537"/>
      <c r="BS2" s="537"/>
      <c r="BV2" s="537" t="s">
        <v>1071</v>
      </c>
      <c r="BW2" s="537"/>
      <c r="BX2" s="537"/>
      <c r="BY2" s="537"/>
      <c r="BZ2" s="537"/>
      <c r="CA2" s="537"/>
      <c r="CB2" s="537"/>
      <c r="CC2" s="537"/>
      <c r="CD2" s="537"/>
      <c r="CE2" s="537"/>
      <c r="CF2" s="537"/>
      <c r="CG2" s="537"/>
      <c r="CH2" s="537"/>
      <c r="CI2" s="537"/>
      <c r="CJ2" s="537"/>
      <c r="CK2" s="537"/>
      <c r="CN2" s="537" t="s">
        <v>1071</v>
      </c>
      <c r="CO2" s="537"/>
      <c r="CP2" s="537"/>
      <c r="CQ2" s="537"/>
      <c r="CR2" s="537"/>
      <c r="CS2" s="537"/>
      <c r="CT2" s="537"/>
      <c r="CU2" s="537"/>
      <c r="CV2" s="537"/>
      <c r="CW2" s="537"/>
      <c r="CX2" s="537"/>
      <c r="CY2" s="537"/>
      <c r="CZ2" s="537"/>
      <c r="DA2" s="537"/>
      <c r="DB2" s="537"/>
      <c r="DC2" s="537"/>
      <c r="DF2" s="537" t="s">
        <v>1071</v>
      </c>
      <c r="DG2" s="537"/>
      <c r="DH2" s="537"/>
      <c r="DI2" s="537"/>
      <c r="DJ2" s="537"/>
      <c r="DK2" s="537"/>
      <c r="DL2" s="537"/>
      <c r="DM2" s="537"/>
      <c r="DN2" s="537"/>
      <c r="DO2" s="537"/>
      <c r="DP2" s="537"/>
      <c r="DQ2" s="537"/>
      <c r="DR2" s="537"/>
      <c r="DS2" s="537"/>
      <c r="DT2" s="537"/>
      <c r="DU2" s="537"/>
      <c r="DX2" s="537" t="s">
        <v>1071</v>
      </c>
      <c r="DY2" s="537"/>
      <c r="DZ2" s="537"/>
      <c r="EA2" s="537"/>
      <c r="EB2" s="537"/>
      <c r="EC2" s="537"/>
      <c r="ED2" s="537"/>
      <c r="EE2" s="537"/>
      <c r="EF2" s="537"/>
      <c r="EG2" s="537"/>
      <c r="EH2" s="537"/>
      <c r="EI2" s="537"/>
      <c r="EJ2" s="537"/>
      <c r="EK2" s="537"/>
      <c r="EL2" s="537"/>
      <c r="EM2" s="537"/>
      <c r="EP2" s="537" t="s">
        <v>1071</v>
      </c>
      <c r="EQ2" s="537"/>
      <c r="ER2" s="537"/>
      <c r="ES2" s="537"/>
      <c r="ET2" s="537"/>
      <c r="EU2" s="537"/>
      <c r="EV2" s="537"/>
      <c r="EW2" s="537"/>
      <c r="EX2" s="537"/>
      <c r="EY2" s="537"/>
      <c r="EZ2" s="537"/>
      <c r="FA2" s="537"/>
      <c r="FB2" s="537"/>
      <c r="FC2" s="537"/>
      <c r="FD2" s="537"/>
      <c r="FE2" s="537"/>
      <c r="FH2" s="537" t="s">
        <v>1071</v>
      </c>
      <c r="FI2" s="537"/>
      <c r="FJ2" s="537"/>
      <c r="FK2" s="537"/>
      <c r="FL2" s="537"/>
      <c r="FM2" s="537"/>
      <c r="FN2" s="537"/>
      <c r="FO2" s="537"/>
      <c r="FP2" s="537"/>
      <c r="FQ2" s="537"/>
      <c r="FR2" s="537"/>
      <c r="FS2" s="537"/>
      <c r="FT2" s="537"/>
      <c r="FU2" s="537"/>
      <c r="FV2" s="537"/>
      <c r="FW2" s="537"/>
    </row>
    <row r="3" spans="2:179" s="124" customFormat="1" ht="20.100000000000001" customHeight="1" x14ac:dyDescent="0.25">
      <c r="B3" s="594" t="s">
        <v>1032</v>
      </c>
      <c r="C3" s="594"/>
      <c r="D3" s="594"/>
      <c r="E3" s="594"/>
      <c r="F3" s="594"/>
      <c r="G3" s="594"/>
      <c r="H3" s="594"/>
      <c r="I3" s="594"/>
      <c r="J3" s="594"/>
      <c r="K3" s="594"/>
      <c r="L3" s="594"/>
      <c r="M3" s="594"/>
      <c r="N3" s="594"/>
      <c r="O3" s="594"/>
      <c r="P3" s="594"/>
      <c r="Q3" s="594"/>
      <c r="T3" s="594" t="s">
        <v>1032</v>
      </c>
      <c r="U3" s="594"/>
      <c r="V3" s="594"/>
      <c r="W3" s="594"/>
      <c r="X3" s="594"/>
      <c r="Y3" s="594"/>
      <c r="Z3" s="594"/>
      <c r="AA3" s="594"/>
      <c r="AB3" s="594"/>
      <c r="AC3" s="594"/>
      <c r="AD3" s="594"/>
      <c r="AE3" s="594"/>
      <c r="AF3" s="594"/>
      <c r="AG3" s="594"/>
      <c r="AH3" s="594"/>
      <c r="AI3" s="594"/>
      <c r="AL3" s="594" t="s">
        <v>1032</v>
      </c>
      <c r="AM3" s="594"/>
      <c r="AN3" s="594"/>
      <c r="AO3" s="594"/>
      <c r="AP3" s="594"/>
      <c r="AQ3" s="594"/>
      <c r="AR3" s="594"/>
      <c r="AS3" s="594"/>
      <c r="AT3" s="594"/>
      <c r="AU3" s="594"/>
      <c r="AV3" s="594"/>
      <c r="AW3" s="594"/>
      <c r="AX3" s="594"/>
      <c r="AY3" s="594"/>
      <c r="AZ3" s="594"/>
      <c r="BA3" s="594"/>
      <c r="BD3" s="594" t="s">
        <v>1032</v>
      </c>
      <c r="BE3" s="594"/>
      <c r="BF3" s="594"/>
      <c r="BG3" s="594"/>
      <c r="BH3" s="594"/>
      <c r="BI3" s="594"/>
      <c r="BJ3" s="594"/>
      <c r="BK3" s="594"/>
      <c r="BL3" s="594"/>
      <c r="BM3" s="594"/>
      <c r="BN3" s="594"/>
      <c r="BO3" s="594"/>
      <c r="BP3" s="594"/>
      <c r="BQ3" s="594"/>
      <c r="BR3" s="594"/>
      <c r="BS3" s="594"/>
      <c r="BV3" s="594" t="s">
        <v>1032</v>
      </c>
      <c r="BW3" s="594"/>
      <c r="BX3" s="594"/>
      <c r="BY3" s="594"/>
      <c r="BZ3" s="594"/>
      <c r="CA3" s="594"/>
      <c r="CB3" s="594"/>
      <c r="CC3" s="594"/>
      <c r="CD3" s="594"/>
      <c r="CE3" s="594"/>
      <c r="CF3" s="594"/>
      <c r="CG3" s="594"/>
      <c r="CH3" s="594"/>
      <c r="CI3" s="594"/>
      <c r="CJ3" s="594"/>
      <c r="CK3" s="594"/>
      <c r="CN3" s="594" t="s">
        <v>1032</v>
      </c>
      <c r="CO3" s="594"/>
      <c r="CP3" s="594"/>
      <c r="CQ3" s="594"/>
      <c r="CR3" s="594"/>
      <c r="CS3" s="594"/>
      <c r="CT3" s="594"/>
      <c r="CU3" s="594"/>
      <c r="CV3" s="594"/>
      <c r="CW3" s="594"/>
      <c r="CX3" s="594"/>
      <c r="CY3" s="594"/>
      <c r="CZ3" s="594"/>
      <c r="DA3" s="594"/>
      <c r="DB3" s="594"/>
      <c r="DC3" s="594"/>
      <c r="DF3" s="594" t="s">
        <v>1032</v>
      </c>
      <c r="DG3" s="594"/>
      <c r="DH3" s="594"/>
      <c r="DI3" s="594"/>
      <c r="DJ3" s="594"/>
      <c r="DK3" s="594"/>
      <c r="DL3" s="594"/>
      <c r="DM3" s="594"/>
      <c r="DN3" s="594"/>
      <c r="DO3" s="594"/>
      <c r="DP3" s="594"/>
      <c r="DQ3" s="594"/>
      <c r="DR3" s="594"/>
      <c r="DS3" s="594"/>
      <c r="DT3" s="594"/>
      <c r="DU3" s="594"/>
      <c r="DX3" s="594" t="s">
        <v>1032</v>
      </c>
      <c r="DY3" s="594"/>
      <c r="DZ3" s="594"/>
      <c r="EA3" s="594"/>
      <c r="EB3" s="594"/>
      <c r="EC3" s="594"/>
      <c r="ED3" s="594"/>
      <c r="EE3" s="594"/>
      <c r="EF3" s="594"/>
      <c r="EG3" s="594"/>
      <c r="EH3" s="594"/>
      <c r="EI3" s="594"/>
      <c r="EJ3" s="594"/>
      <c r="EK3" s="594"/>
      <c r="EL3" s="594"/>
      <c r="EM3" s="594"/>
      <c r="EP3" s="594" t="s">
        <v>1032</v>
      </c>
      <c r="EQ3" s="594"/>
      <c r="ER3" s="594"/>
      <c r="ES3" s="594"/>
      <c r="ET3" s="594"/>
      <c r="EU3" s="594"/>
      <c r="EV3" s="594"/>
      <c r="EW3" s="594"/>
      <c r="EX3" s="594"/>
      <c r="EY3" s="594"/>
      <c r="EZ3" s="594"/>
      <c r="FA3" s="594"/>
      <c r="FB3" s="594"/>
      <c r="FC3" s="594"/>
      <c r="FD3" s="594"/>
      <c r="FE3" s="594"/>
      <c r="FH3" s="594" t="s">
        <v>1032</v>
      </c>
      <c r="FI3" s="594"/>
      <c r="FJ3" s="594"/>
      <c r="FK3" s="594"/>
      <c r="FL3" s="594"/>
      <c r="FM3" s="594"/>
      <c r="FN3" s="594"/>
      <c r="FO3" s="594"/>
      <c r="FP3" s="594"/>
      <c r="FQ3" s="594"/>
      <c r="FR3" s="594"/>
      <c r="FS3" s="594"/>
      <c r="FT3" s="594"/>
      <c r="FU3" s="594"/>
      <c r="FV3" s="594"/>
      <c r="FW3" s="594"/>
    </row>
    <row r="4" spans="2:179" s="124" customFormat="1" ht="15" customHeight="1" x14ac:dyDescent="0.25">
      <c r="B4" s="370" t="s">
        <v>1486</v>
      </c>
      <c r="C4" s="368"/>
      <c r="D4" s="368"/>
      <c r="E4" s="368"/>
      <c r="F4" s="368"/>
      <c r="G4" s="372" t="s">
        <v>1512</v>
      </c>
      <c r="H4" s="176"/>
      <c r="I4" s="176"/>
      <c r="J4" s="176"/>
      <c r="K4" s="176"/>
      <c r="L4" s="176"/>
      <c r="M4" s="176"/>
      <c r="N4" s="176"/>
      <c r="O4" s="176"/>
      <c r="P4" s="176"/>
      <c r="Q4" s="177"/>
      <c r="T4" s="181" t="s">
        <v>1037</v>
      </c>
      <c r="U4" s="163"/>
      <c r="V4" s="163"/>
      <c r="W4" s="592"/>
      <c r="X4" s="592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7"/>
      <c r="AL4" s="181"/>
      <c r="AM4" s="163"/>
      <c r="AN4" s="163"/>
      <c r="AO4" s="592"/>
      <c r="AP4" s="592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7"/>
      <c r="BD4" s="181"/>
      <c r="BE4" s="163"/>
      <c r="BF4" s="163"/>
      <c r="BG4" s="592"/>
      <c r="BH4" s="592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7"/>
      <c r="BV4" s="181"/>
      <c r="BW4" s="163"/>
      <c r="BX4" s="163"/>
      <c r="BY4" s="592"/>
      <c r="BZ4" s="592"/>
      <c r="CA4" s="176"/>
      <c r="CB4" s="176"/>
      <c r="CC4" s="176"/>
      <c r="CD4" s="176"/>
      <c r="CE4" s="176"/>
      <c r="CF4" s="176"/>
      <c r="CG4" s="176"/>
      <c r="CH4" s="176"/>
      <c r="CI4" s="176"/>
      <c r="CJ4" s="176"/>
      <c r="CK4" s="177"/>
      <c r="CN4" s="181"/>
      <c r="CO4" s="163"/>
      <c r="CP4" s="163"/>
      <c r="CQ4" s="592"/>
      <c r="CR4" s="592"/>
      <c r="CS4" s="176"/>
      <c r="CT4" s="176"/>
      <c r="CU4" s="176"/>
      <c r="CV4" s="176"/>
      <c r="CW4" s="176"/>
      <c r="CX4" s="176"/>
      <c r="CY4" s="176"/>
      <c r="CZ4" s="176"/>
      <c r="DA4" s="176"/>
      <c r="DB4" s="176"/>
      <c r="DC4" s="177"/>
      <c r="DF4" s="181"/>
      <c r="DG4" s="163"/>
      <c r="DH4" s="163"/>
      <c r="DI4" s="592"/>
      <c r="DJ4" s="592"/>
      <c r="DK4" s="176"/>
      <c r="DL4" s="176"/>
      <c r="DM4" s="176"/>
      <c r="DN4" s="176"/>
      <c r="DO4" s="176"/>
      <c r="DP4" s="176"/>
      <c r="DQ4" s="176"/>
      <c r="DR4" s="176"/>
      <c r="DS4" s="176"/>
      <c r="DT4" s="176"/>
      <c r="DU4" s="177"/>
      <c r="DX4" s="181"/>
      <c r="DY4" s="163"/>
      <c r="DZ4" s="163"/>
      <c r="EA4" s="592"/>
      <c r="EB4" s="592"/>
      <c r="EC4" s="176"/>
      <c r="ED4" s="176"/>
      <c r="EE4" s="176"/>
      <c r="EF4" s="176"/>
      <c r="EG4" s="176"/>
      <c r="EH4" s="176"/>
      <c r="EI4" s="176"/>
      <c r="EJ4" s="176"/>
      <c r="EK4" s="176"/>
      <c r="EL4" s="176"/>
      <c r="EM4" s="177"/>
      <c r="EP4" s="181"/>
      <c r="EQ4" s="163"/>
      <c r="ER4" s="163"/>
      <c r="ES4" s="592"/>
      <c r="ET4" s="592"/>
      <c r="EU4" s="176"/>
      <c r="EV4" s="176"/>
      <c r="EW4" s="176"/>
      <c r="EX4" s="176"/>
      <c r="EY4" s="176"/>
      <c r="EZ4" s="176"/>
      <c r="FA4" s="176"/>
      <c r="FB4" s="176"/>
      <c r="FC4" s="176"/>
      <c r="FD4" s="176"/>
      <c r="FE4" s="177"/>
      <c r="FH4" s="181"/>
      <c r="FI4" s="163"/>
      <c r="FJ4" s="163"/>
      <c r="FK4" s="592"/>
      <c r="FL4" s="592"/>
      <c r="FM4" s="176"/>
      <c r="FN4" s="176"/>
      <c r="FO4" s="176"/>
      <c r="FP4" s="176"/>
      <c r="FQ4" s="176"/>
      <c r="FR4" s="176"/>
      <c r="FS4" s="176"/>
      <c r="FT4" s="176"/>
      <c r="FU4" s="176"/>
      <c r="FV4" s="176"/>
      <c r="FW4" s="177"/>
    </row>
    <row r="5" spans="2:179" s="124" customFormat="1" ht="15" customHeight="1" x14ac:dyDescent="0.25">
      <c r="B5" s="325" t="s">
        <v>1487</v>
      </c>
      <c r="C5" s="329"/>
      <c r="D5" s="329"/>
      <c r="E5" s="329"/>
      <c r="F5" s="329"/>
      <c r="G5" s="334" t="s">
        <v>1491</v>
      </c>
      <c r="Q5" s="153"/>
      <c r="T5" s="182" t="s">
        <v>1038</v>
      </c>
      <c r="U5" s="129"/>
      <c r="V5" s="155"/>
      <c r="W5" s="149"/>
      <c r="AI5" s="153"/>
      <c r="AL5" s="182"/>
      <c r="AM5" s="129"/>
      <c r="AN5" s="155"/>
      <c r="AO5" s="149"/>
      <c r="BA5" s="153"/>
      <c r="BD5" s="182"/>
      <c r="BE5" s="129"/>
      <c r="BF5" s="155"/>
      <c r="BG5" s="149"/>
      <c r="BS5" s="153"/>
      <c r="BV5" s="182"/>
      <c r="BW5" s="129"/>
      <c r="BX5" s="155"/>
      <c r="BY5" s="149"/>
      <c r="CK5" s="153"/>
      <c r="CN5" s="182"/>
      <c r="CO5" s="129"/>
      <c r="CP5" s="155"/>
      <c r="CQ5" s="149"/>
      <c r="DC5" s="153"/>
      <c r="DF5" s="182"/>
      <c r="DG5" s="129"/>
      <c r="DH5" s="155"/>
      <c r="DI5" s="149"/>
      <c r="DU5" s="153"/>
      <c r="DX5" s="182"/>
      <c r="DY5" s="129"/>
      <c r="DZ5" s="155"/>
      <c r="EA5" s="149"/>
      <c r="EM5" s="153"/>
      <c r="EP5" s="182"/>
      <c r="EQ5" s="129"/>
      <c r="ER5" s="155"/>
      <c r="ES5" s="149"/>
      <c r="FE5" s="153"/>
      <c r="FH5" s="182"/>
      <c r="FI5" s="129"/>
      <c r="FJ5" s="155"/>
      <c r="FK5" s="149"/>
      <c r="FW5" s="153"/>
    </row>
    <row r="6" spans="2:179" s="124" customFormat="1" ht="15" customHeight="1" x14ac:dyDescent="0.25">
      <c r="B6" s="325" t="s">
        <v>1488</v>
      </c>
      <c r="C6" s="329"/>
      <c r="D6" s="329"/>
      <c r="E6" s="329"/>
      <c r="F6" s="329"/>
      <c r="G6" s="334" t="s">
        <v>1492</v>
      </c>
      <c r="Q6" s="153"/>
      <c r="T6" s="182" t="s">
        <v>1039</v>
      </c>
      <c r="U6" s="129"/>
      <c r="V6" s="155"/>
      <c r="W6" s="149"/>
      <c r="AI6" s="153"/>
      <c r="AL6" s="182"/>
      <c r="AM6" s="129"/>
      <c r="AN6" s="155"/>
      <c r="AO6" s="149"/>
      <c r="BA6" s="153"/>
      <c r="BD6" s="182"/>
      <c r="BE6" s="129"/>
      <c r="BF6" s="155"/>
      <c r="BG6" s="149"/>
      <c r="BS6" s="153"/>
      <c r="BV6" s="182"/>
      <c r="BW6" s="129"/>
      <c r="BX6" s="155"/>
      <c r="BY6" s="149"/>
      <c r="CK6" s="153"/>
      <c r="CN6" s="182"/>
      <c r="CO6" s="129"/>
      <c r="CP6" s="155"/>
      <c r="CQ6" s="149"/>
      <c r="DC6" s="153"/>
      <c r="DF6" s="182"/>
      <c r="DG6" s="129"/>
      <c r="DH6" s="155"/>
      <c r="DI6" s="149"/>
      <c r="DU6" s="153"/>
      <c r="DX6" s="182"/>
      <c r="DY6" s="129"/>
      <c r="DZ6" s="155"/>
      <c r="EA6" s="149"/>
      <c r="EM6" s="153"/>
      <c r="EP6" s="182"/>
      <c r="EQ6" s="129"/>
      <c r="ER6" s="155"/>
      <c r="ES6" s="149"/>
      <c r="FE6" s="153"/>
      <c r="FH6" s="182"/>
      <c r="FI6" s="129"/>
      <c r="FJ6" s="155"/>
      <c r="FK6" s="149"/>
      <c r="FW6" s="153"/>
    </row>
    <row r="7" spans="2:179" s="124" customFormat="1" ht="15" customHeight="1" x14ac:dyDescent="0.25">
      <c r="B7" s="325" t="s">
        <v>1489</v>
      </c>
      <c r="C7" s="329"/>
      <c r="D7" s="329"/>
      <c r="E7" s="329"/>
      <c r="F7" s="329"/>
      <c r="G7" s="334" t="s">
        <v>1493</v>
      </c>
      <c r="Q7" s="153"/>
      <c r="T7" s="182"/>
      <c r="U7" s="129"/>
      <c r="V7" s="155"/>
      <c r="W7" s="149"/>
      <c r="AI7" s="153"/>
      <c r="AL7" s="182"/>
      <c r="AM7" s="129"/>
      <c r="AN7" s="155"/>
      <c r="AO7" s="149"/>
      <c r="BA7" s="153"/>
      <c r="BD7" s="182"/>
      <c r="BE7" s="129"/>
      <c r="BF7" s="155"/>
      <c r="BG7" s="149"/>
      <c r="BS7" s="153"/>
      <c r="BV7" s="182"/>
      <c r="BW7" s="129"/>
      <c r="BX7" s="155"/>
      <c r="BY7" s="149"/>
      <c r="CK7" s="153"/>
      <c r="CN7" s="182"/>
      <c r="CO7" s="129"/>
      <c r="CP7" s="155"/>
      <c r="CQ7" s="149"/>
      <c r="DC7" s="153"/>
      <c r="DF7" s="182"/>
      <c r="DG7" s="129"/>
      <c r="DH7" s="155"/>
      <c r="DI7" s="149"/>
      <c r="DU7" s="153"/>
      <c r="DX7" s="182"/>
      <c r="DY7" s="129"/>
      <c r="DZ7" s="155"/>
      <c r="EA7" s="149"/>
      <c r="EM7" s="153"/>
      <c r="EP7" s="182"/>
      <c r="EQ7" s="129"/>
      <c r="ER7" s="155"/>
      <c r="ES7" s="149"/>
      <c r="FE7" s="153"/>
      <c r="FH7" s="182"/>
      <c r="FI7" s="129"/>
      <c r="FJ7" s="155"/>
      <c r="FK7" s="149"/>
      <c r="FW7" s="153"/>
    </row>
    <row r="8" spans="2:179" s="124" customFormat="1" ht="15" customHeight="1" x14ac:dyDescent="0.25">
      <c r="B8" s="325" t="s">
        <v>1490</v>
      </c>
      <c r="C8" s="329"/>
      <c r="D8" s="329"/>
      <c r="E8" s="329"/>
      <c r="F8" s="329"/>
      <c r="G8" s="334" t="s">
        <v>1494</v>
      </c>
      <c r="Q8" s="153"/>
      <c r="T8" s="182" t="s">
        <v>1040</v>
      </c>
      <c r="U8" s="129"/>
      <c r="V8" s="155"/>
      <c r="W8" s="175"/>
      <c r="AI8" s="153"/>
      <c r="AL8" s="182"/>
      <c r="AM8" s="129"/>
      <c r="AN8" s="155"/>
      <c r="AO8" s="175"/>
      <c r="BA8" s="153"/>
      <c r="BD8" s="182"/>
      <c r="BE8" s="129"/>
      <c r="BF8" s="155"/>
      <c r="BG8" s="175"/>
      <c r="BS8" s="153"/>
      <c r="BV8" s="182"/>
      <c r="BW8" s="129"/>
      <c r="BX8" s="155"/>
      <c r="BY8" s="175"/>
      <c r="CK8" s="153"/>
      <c r="CN8" s="182"/>
      <c r="CO8" s="129"/>
      <c r="CP8" s="155"/>
      <c r="CQ8" s="175"/>
      <c r="DC8" s="153"/>
      <c r="DF8" s="182"/>
      <c r="DG8" s="129"/>
      <c r="DH8" s="155"/>
      <c r="DI8" s="175"/>
      <c r="DU8" s="153"/>
      <c r="DX8" s="182"/>
      <c r="DY8" s="129"/>
      <c r="DZ8" s="155"/>
      <c r="EA8" s="175"/>
      <c r="EM8" s="153"/>
      <c r="EP8" s="182"/>
      <c r="EQ8" s="129"/>
      <c r="ER8" s="155"/>
      <c r="ES8" s="175"/>
      <c r="FE8" s="153"/>
      <c r="FH8" s="182"/>
      <c r="FI8" s="129"/>
      <c r="FJ8" s="155"/>
      <c r="FK8" s="175"/>
      <c r="FW8" s="153"/>
    </row>
    <row r="9" spans="2:179" x14ac:dyDescent="0.25">
      <c r="B9" s="371" t="s">
        <v>1517</v>
      </c>
      <c r="C9" s="369"/>
      <c r="D9" s="369"/>
      <c r="E9" s="369"/>
      <c r="F9" s="369"/>
      <c r="G9" s="373" t="s">
        <v>1495</v>
      </c>
      <c r="H9" s="158"/>
      <c r="I9" s="158"/>
      <c r="J9" s="158"/>
      <c r="K9" s="158"/>
      <c r="L9" s="158"/>
      <c r="M9" s="158"/>
      <c r="N9" s="158"/>
      <c r="O9" s="158"/>
      <c r="P9" s="158"/>
      <c r="Q9" s="154"/>
      <c r="T9" s="183" t="s">
        <v>1041</v>
      </c>
      <c r="U9" s="158"/>
      <c r="V9" s="178"/>
      <c r="W9" s="179"/>
      <c r="X9" s="158"/>
      <c r="Y9" s="158"/>
      <c r="Z9" s="158"/>
      <c r="AA9" s="158"/>
      <c r="AB9" s="158"/>
      <c r="AC9" s="158"/>
      <c r="AD9" s="158"/>
      <c r="AE9" s="158"/>
      <c r="AF9" s="158"/>
      <c r="AG9" s="158"/>
      <c r="AH9" s="158"/>
      <c r="AI9" s="154"/>
      <c r="AL9" s="183"/>
      <c r="AM9" s="158"/>
      <c r="AN9" s="178"/>
      <c r="AO9" s="179"/>
      <c r="AP9" s="158"/>
      <c r="AQ9" s="158"/>
      <c r="AR9" s="158"/>
      <c r="AS9" s="158"/>
      <c r="AT9" s="158"/>
      <c r="AU9" s="158"/>
      <c r="AV9" s="158"/>
      <c r="AW9" s="158"/>
      <c r="AX9" s="158"/>
      <c r="AY9" s="158"/>
      <c r="AZ9" s="158"/>
      <c r="BA9" s="154"/>
      <c r="BD9" s="183"/>
      <c r="BE9" s="158"/>
      <c r="BF9" s="178"/>
      <c r="BG9" s="179"/>
      <c r="BH9" s="158"/>
      <c r="BI9" s="158"/>
      <c r="BJ9" s="158"/>
      <c r="BK9" s="158"/>
      <c r="BL9" s="158"/>
      <c r="BM9" s="158"/>
      <c r="BN9" s="158"/>
      <c r="BO9" s="158"/>
      <c r="BP9" s="158"/>
      <c r="BQ9" s="158"/>
      <c r="BR9" s="158"/>
      <c r="BS9" s="154"/>
      <c r="BV9" s="183"/>
      <c r="BW9" s="158"/>
      <c r="BX9" s="178"/>
      <c r="BY9" s="179"/>
      <c r="BZ9" s="158"/>
      <c r="CA9" s="158"/>
      <c r="CB9" s="158"/>
      <c r="CC9" s="158"/>
      <c r="CD9" s="158"/>
      <c r="CE9" s="158"/>
      <c r="CF9" s="158"/>
      <c r="CG9" s="158"/>
      <c r="CH9" s="158"/>
      <c r="CI9" s="158"/>
      <c r="CJ9" s="158"/>
      <c r="CK9" s="154"/>
      <c r="CN9" s="183"/>
      <c r="CO9" s="158"/>
      <c r="CP9" s="178"/>
      <c r="CQ9" s="179"/>
      <c r="CR9" s="158"/>
      <c r="CS9" s="158"/>
      <c r="CT9" s="158"/>
      <c r="CU9" s="158"/>
      <c r="CV9" s="158"/>
      <c r="CW9" s="158"/>
      <c r="CX9" s="158"/>
      <c r="CY9" s="158"/>
      <c r="CZ9" s="158"/>
      <c r="DA9" s="158"/>
      <c r="DB9" s="158"/>
      <c r="DC9" s="154"/>
      <c r="DF9" s="183"/>
      <c r="DG9" s="158"/>
      <c r="DH9" s="178"/>
      <c r="DI9" s="179"/>
      <c r="DJ9" s="158"/>
      <c r="DK9" s="158"/>
      <c r="DL9" s="158"/>
      <c r="DM9" s="158"/>
      <c r="DN9" s="158"/>
      <c r="DO9" s="158"/>
      <c r="DP9" s="158"/>
      <c r="DQ9" s="158"/>
      <c r="DR9" s="158"/>
      <c r="DS9" s="158"/>
      <c r="DT9" s="158"/>
      <c r="DU9" s="154"/>
      <c r="DX9" s="183"/>
      <c r="DY9" s="158"/>
      <c r="DZ9" s="178"/>
      <c r="EA9" s="179"/>
      <c r="EB9" s="158"/>
      <c r="EC9" s="158"/>
      <c r="ED9" s="158"/>
      <c r="EE9" s="158"/>
      <c r="EF9" s="158"/>
      <c r="EG9" s="158"/>
      <c r="EH9" s="158"/>
      <c r="EI9" s="158"/>
      <c r="EJ9" s="158"/>
      <c r="EK9" s="158"/>
      <c r="EL9" s="158"/>
      <c r="EM9" s="154"/>
      <c r="EP9" s="183"/>
      <c r="EQ9" s="158"/>
      <c r="ER9" s="178"/>
      <c r="ES9" s="179"/>
      <c r="ET9" s="158"/>
      <c r="EU9" s="158"/>
      <c r="EV9" s="158"/>
      <c r="EW9" s="158"/>
      <c r="EX9" s="158"/>
      <c r="EY9" s="158"/>
      <c r="EZ9" s="158"/>
      <c r="FA9" s="158"/>
      <c r="FB9" s="158"/>
      <c r="FC9" s="158"/>
      <c r="FD9" s="158"/>
      <c r="FE9" s="154"/>
      <c r="FH9" s="183"/>
      <c r="FI9" s="158"/>
      <c r="FJ9" s="178"/>
      <c r="FK9" s="179"/>
      <c r="FL9" s="158"/>
      <c r="FM9" s="158"/>
      <c r="FN9" s="158"/>
      <c r="FO9" s="158"/>
      <c r="FP9" s="158"/>
      <c r="FQ9" s="158"/>
      <c r="FR9" s="158"/>
      <c r="FS9" s="158"/>
      <c r="FT9" s="158"/>
      <c r="FU9" s="158"/>
      <c r="FV9" s="158"/>
      <c r="FW9" s="154"/>
    </row>
    <row r="10" spans="2:179" x14ac:dyDescent="0.25">
      <c r="B10" s="593" t="s">
        <v>1014</v>
      </c>
      <c r="C10" s="186" t="s">
        <v>1034</v>
      </c>
      <c r="D10" s="593" t="s">
        <v>1073</v>
      </c>
      <c r="E10" s="593"/>
      <c r="F10" s="591" t="s">
        <v>1012</v>
      </c>
      <c r="G10" s="591"/>
      <c r="H10" s="591" t="s">
        <v>1013</v>
      </c>
      <c r="I10" s="591"/>
      <c r="J10" s="591" t="s">
        <v>1029</v>
      </c>
      <c r="K10" s="591"/>
      <c r="L10" s="591" t="s">
        <v>1075</v>
      </c>
      <c r="M10" s="591"/>
      <c r="N10" s="591" t="s">
        <v>1076</v>
      </c>
      <c r="O10" s="591"/>
      <c r="P10" s="591" t="s">
        <v>1077</v>
      </c>
      <c r="Q10" s="591"/>
      <c r="T10" s="593" t="s">
        <v>1014</v>
      </c>
      <c r="U10" s="186" t="s">
        <v>1034</v>
      </c>
      <c r="V10" s="593" t="s">
        <v>1073</v>
      </c>
      <c r="W10" s="593"/>
      <c r="X10" s="591" t="s">
        <v>1078</v>
      </c>
      <c r="Y10" s="591"/>
      <c r="Z10" s="591" t="s">
        <v>1079</v>
      </c>
      <c r="AA10" s="591"/>
      <c r="AB10" s="591" t="s">
        <v>1080</v>
      </c>
      <c r="AC10" s="591"/>
      <c r="AD10" s="591" t="s">
        <v>1081</v>
      </c>
      <c r="AE10" s="591"/>
      <c r="AF10" s="591" t="s">
        <v>1082</v>
      </c>
      <c r="AG10" s="591"/>
      <c r="AH10" s="591" t="s">
        <v>1083</v>
      </c>
      <c r="AI10" s="591"/>
      <c r="AL10" s="593" t="s">
        <v>1014</v>
      </c>
      <c r="AM10" s="186" t="s">
        <v>1034</v>
      </c>
      <c r="AN10" s="593" t="s">
        <v>1073</v>
      </c>
      <c r="AO10" s="593"/>
      <c r="AP10" s="591" t="s">
        <v>1084</v>
      </c>
      <c r="AQ10" s="591"/>
      <c r="AR10" s="591" t="s">
        <v>1085</v>
      </c>
      <c r="AS10" s="591"/>
      <c r="AT10" s="591" t="s">
        <v>1086</v>
      </c>
      <c r="AU10" s="591"/>
      <c r="AV10" s="591" t="s">
        <v>1087</v>
      </c>
      <c r="AW10" s="591"/>
      <c r="AX10" s="591" t="s">
        <v>1088</v>
      </c>
      <c r="AY10" s="591"/>
      <c r="AZ10" s="591" t="s">
        <v>1089</v>
      </c>
      <c r="BA10" s="591"/>
      <c r="BD10" s="593" t="s">
        <v>1014</v>
      </c>
      <c r="BE10" s="186" t="s">
        <v>1034</v>
      </c>
      <c r="BF10" s="593" t="s">
        <v>1073</v>
      </c>
      <c r="BG10" s="593"/>
      <c r="BH10" s="591" t="s">
        <v>1090</v>
      </c>
      <c r="BI10" s="591"/>
      <c r="BJ10" s="591" t="s">
        <v>1091</v>
      </c>
      <c r="BK10" s="591"/>
      <c r="BL10" s="591" t="s">
        <v>1092</v>
      </c>
      <c r="BM10" s="591"/>
      <c r="BN10" s="591" t="s">
        <v>1093</v>
      </c>
      <c r="BO10" s="591"/>
      <c r="BP10" s="591" t="s">
        <v>1094</v>
      </c>
      <c r="BQ10" s="591"/>
      <c r="BR10" s="591" t="s">
        <v>1095</v>
      </c>
      <c r="BS10" s="591"/>
      <c r="BV10" s="593" t="s">
        <v>1014</v>
      </c>
      <c r="BW10" s="186" t="s">
        <v>1034</v>
      </c>
      <c r="BX10" s="593" t="s">
        <v>1073</v>
      </c>
      <c r="BY10" s="593"/>
      <c r="BZ10" s="591" t="s">
        <v>1096</v>
      </c>
      <c r="CA10" s="591"/>
      <c r="CB10" s="591" t="s">
        <v>1097</v>
      </c>
      <c r="CC10" s="591"/>
      <c r="CD10" s="591" t="s">
        <v>1098</v>
      </c>
      <c r="CE10" s="591"/>
      <c r="CF10" s="591" t="s">
        <v>1099</v>
      </c>
      <c r="CG10" s="591"/>
      <c r="CH10" s="591" t="s">
        <v>1100</v>
      </c>
      <c r="CI10" s="591"/>
      <c r="CJ10" s="591" t="s">
        <v>1101</v>
      </c>
      <c r="CK10" s="591"/>
      <c r="CN10" s="593" t="s">
        <v>1014</v>
      </c>
      <c r="CO10" s="186" t="s">
        <v>1034</v>
      </c>
      <c r="CP10" s="593" t="s">
        <v>1073</v>
      </c>
      <c r="CQ10" s="593"/>
      <c r="CR10" s="591" t="s">
        <v>1102</v>
      </c>
      <c r="CS10" s="591"/>
      <c r="CT10" s="591" t="s">
        <v>1103</v>
      </c>
      <c r="CU10" s="591"/>
      <c r="CV10" s="591" t="s">
        <v>1104</v>
      </c>
      <c r="CW10" s="591"/>
      <c r="CX10" s="591" t="s">
        <v>1105</v>
      </c>
      <c r="CY10" s="591"/>
      <c r="CZ10" s="591" t="s">
        <v>1106</v>
      </c>
      <c r="DA10" s="591"/>
      <c r="DB10" s="591" t="s">
        <v>1107</v>
      </c>
      <c r="DC10" s="591"/>
      <c r="DF10" s="593" t="s">
        <v>1014</v>
      </c>
      <c r="DG10" s="186" t="s">
        <v>1034</v>
      </c>
      <c r="DH10" s="593" t="s">
        <v>1073</v>
      </c>
      <c r="DI10" s="593"/>
      <c r="DJ10" s="591" t="s">
        <v>1108</v>
      </c>
      <c r="DK10" s="591"/>
      <c r="DL10" s="591" t="s">
        <v>1109</v>
      </c>
      <c r="DM10" s="591"/>
      <c r="DN10" s="591" t="s">
        <v>1110</v>
      </c>
      <c r="DO10" s="591"/>
      <c r="DP10" s="591" t="s">
        <v>1111</v>
      </c>
      <c r="DQ10" s="591"/>
      <c r="DR10" s="591" t="s">
        <v>1112</v>
      </c>
      <c r="DS10" s="591"/>
      <c r="DT10" s="591" t="s">
        <v>1113</v>
      </c>
      <c r="DU10" s="591"/>
      <c r="DX10" s="593" t="s">
        <v>1014</v>
      </c>
      <c r="DY10" s="186" t="s">
        <v>1034</v>
      </c>
      <c r="DZ10" s="593" t="s">
        <v>1073</v>
      </c>
      <c r="EA10" s="593"/>
      <c r="EB10" s="591" t="s">
        <v>1114</v>
      </c>
      <c r="EC10" s="591"/>
      <c r="ED10" s="591" t="s">
        <v>1115</v>
      </c>
      <c r="EE10" s="591"/>
      <c r="EF10" s="591" t="s">
        <v>1116</v>
      </c>
      <c r="EG10" s="591"/>
      <c r="EH10" s="591" t="s">
        <v>1117</v>
      </c>
      <c r="EI10" s="591"/>
      <c r="EJ10" s="591" t="s">
        <v>1118</v>
      </c>
      <c r="EK10" s="591"/>
      <c r="EL10" s="591" t="s">
        <v>1119</v>
      </c>
      <c r="EM10" s="591"/>
      <c r="EP10" s="593" t="s">
        <v>1014</v>
      </c>
      <c r="EQ10" s="186" t="s">
        <v>1034</v>
      </c>
      <c r="ER10" s="593" t="s">
        <v>1073</v>
      </c>
      <c r="ES10" s="593"/>
      <c r="ET10" s="591" t="s">
        <v>1120</v>
      </c>
      <c r="EU10" s="591"/>
      <c r="EV10" s="591" t="s">
        <v>1121</v>
      </c>
      <c r="EW10" s="591"/>
      <c r="EX10" s="591" t="s">
        <v>1122</v>
      </c>
      <c r="EY10" s="591"/>
      <c r="EZ10" s="591" t="s">
        <v>1123</v>
      </c>
      <c r="FA10" s="591"/>
      <c r="FB10" s="591" t="s">
        <v>1124</v>
      </c>
      <c r="FC10" s="591"/>
      <c r="FD10" s="591" t="s">
        <v>1125</v>
      </c>
      <c r="FE10" s="591"/>
      <c r="FH10" s="593" t="s">
        <v>1014</v>
      </c>
      <c r="FI10" s="186" t="s">
        <v>1034</v>
      </c>
      <c r="FJ10" s="593" t="s">
        <v>1073</v>
      </c>
      <c r="FK10" s="593"/>
      <c r="FL10" s="591" t="s">
        <v>1126</v>
      </c>
      <c r="FM10" s="591"/>
      <c r="FN10" s="591" t="s">
        <v>1127</v>
      </c>
      <c r="FO10" s="591"/>
      <c r="FP10" s="591" t="s">
        <v>1128</v>
      </c>
      <c r="FQ10" s="591"/>
      <c r="FR10" s="591" t="s">
        <v>1129</v>
      </c>
      <c r="FS10" s="591"/>
      <c r="FT10" s="591" t="s">
        <v>1130</v>
      </c>
      <c r="FU10" s="591"/>
      <c r="FV10" s="591" t="s">
        <v>1131</v>
      </c>
      <c r="FW10" s="591"/>
    </row>
    <row r="11" spans="2:179" x14ac:dyDescent="0.25">
      <c r="B11" s="593"/>
      <c r="C11" s="187" t="s">
        <v>1072</v>
      </c>
      <c r="D11" s="188" t="s">
        <v>1010</v>
      </c>
      <c r="E11" s="186" t="s">
        <v>1074</v>
      </c>
      <c r="F11" s="188" t="s">
        <v>1010</v>
      </c>
      <c r="G11" s="186" t="s">
        <v>1074</v>
      </c>
      <c r="H11" s="188" t="s">
        <v>1010</v>
      </c>
      <c r="I11" s="186" t="s">
        <v>1074</v>
      </c>
      <c r="J11" s="188" t="s">
        <v>1010</v>
      </c>
      <c r="K11" s="186" t="s">
        <v>1074</v>
      </c>
      <c r="L11" s="188" t="s">
        <v>1010</v>
      </c>
      <c r="M11" s="186" t="s">
        <v>1074</v>
      </c>
      <c r="N11" s="188" t="s">
        <v>1010</v>
      </c>
      <c r="O11" s="186" t="s">
        <v>1074</v>
      </c>
      <c r="P11" s="188" t="s">
        <v>1010</v>
      </c>
      <c r="Q11" s="186" t="s">
        <v>1074</v>
      </c>
      <c r="T11" s="593"/>
      <c r="U11" s="187" t="s">
        <v>1072</v>
      </c>
      <c r="V11" s="188" t="s">
        <v>1010</v>
      </c>
      <c r="W11" s="186" t="s">
        <v>1074</v>
      </c>
      <c r="X11" s="188" t="s">
        <v>1010</v>
      </c>
      <c r="Y11" s="186" t="s">
        <v>1074</v>
      </c>
      <c r="Z11" s="188" t="s">
        <v>1010</v>
      </c>
      <c r="AA11" s="186" t="s">
        <v>1074</v>
      </c>
      <c r="AB11" s="188" t="s">
        <v>1010</v>
      </c>
      <c r="AC11" s="186" t="s">
        <v>1074</v>
      </c>
      <c r="AD11" s="188" t="s">
        <v>1010</v>
      </c>
      <c r="AE11" s="186" t="s">
        <v>1074</v>
      </c>
      <c r="AF11" s="188" t="s">
        <v>1010</v>
      </c>
      <c r="AG11" s="186" t="s">
        <v>1074</v>
      </c>
      <c r="AH11" s="188" t="s">
        <v>1010</v>
      </c>
      <c r="AI11" s="186" t="s">
        <v>1074</v>
      </c>
      <c r="AL11" s="593"/>
      <c r="AM11" s="187" t="s">
        <v>1072</v>
      </c>
      <c r="AN11" s="188" t="s">
        <v>1010</v>
      </c>
      <c r="AO11" s="186" t="s">
        <v>1074</v>
      </c>
      <c r="AP11" s="188" t="s">
        <v>1010</v>
      </c>
      <c r="AQ11" s="186" t="s">
        <v>1074</v>
      </c>
      <c r="AR11" s="188" t="s">
        <v>1010</v>
      </c>
      <c r="AS11" s="186" t="s">
        <v>1074</v>
      </c>
      <c r="AT11" s="188" t="s">
        <v>1010</v>
      </c>
      <c r="AU11" s="186" t="s">
        <v>1074</v>
      </c>
      <c r="AV11" s="188" t="s">
        <v>1010</v>
      </c>
      <c r="AW11" s="186" t="s">
        <v>1074</v>
      </c>
      <c r="AX11" s="188" t="s">
        <v>1010</v>
      </c>
      <c r="AY11" s="186" t="s">
        <v>1074</v>
      </c>
      <c r="AZ11" s="188" t="s">
        <v>1010</v>
      </c>
      <c r="BA11" s="186" t="s">
        <v>1074</v>
      </c>
      <c r="BD11" s="593"/>
      <c r="BE11" s="187" t="s">
        <v>1072</v>
      </c>
      <c r="BF11" s="188" t="s">
        <v>1010</v>
      </c>
      <c r="BG11" s="186" t="s">
        <v>1074</v>
      </c>
      <c r="BH11" s="188" t="s">
        <v>1010</v>
      </c>
      <c r="BI11" s="186" t="s">
        <v>1074</v>
      </c>
      <c r="BJ11" s="188" t="s">
        <v>1010</v>
      </c>
      <c r="BK11" s="186" t="s">
        <v>1074</v>
      </c>
      <c r="BL11" s="188" t="s">
        <v>1010</v>
      </c>
      <c r="BM11" s="186" t="s">
        <v>1074</v>
      </c>
      <c r="BN11" s="188" t="s">
        <v>1010</v>
      </c>
      <c r="BO11" s="186" t="s">
        <v>1074</v>
      </c>
      <c r="BP11" s="188" t="s">
        <v>1010</v>
      </c>
      <c r="BQ11" s="186" t="s">
        <v>1074</v>
      </c>
      <c r="BR11" s="188" t="s">
        <v>1010</v>
      </c>
      <c r="BS11" s="186" t="s">
        <v>1074</v>
      </c>
      <c r="BV11" s="593"/>
      <c r="BW11" s="187" t="s">
        <v>1072</v>
      </c>
      <c r="BX11" s="188" t="s">
        <v>1010</v>
      </c>
      <c r="BY11" s="186" t="s">
        <v>1074</v>
      </c>
      <c r="BZ11" s="188" t="s">
        <v>1010</v>
      </c>
      <c r="CA11" s="186" t="s">
        <v>1074</v>
      </c>
      <c r="CB11" s="188" t="s">
        <v>1010</v>
      </c>
      <c r="CC11" s="186" t="s">
        <v>1074</v>
      </c>
      <c r="CD11" s="188" t="s">
        <v>1010</v>
      </c>
      <c r="CE11" s="186" t="s">
        <v>1074</v>
      </c>
      <c r="CF11" s="188" t="s">
        <v>1010</v>
      </c>
      <c r="CG11" s="186" t="s">
        <v>1074</v>
      </c>
      <c r="CH11" s="188" t="s">
        <v>1010</v>
      </c>
      <c r="CI11" s="186" t="s">
        <v>1074</v>
      </c>
      <c r="CJ11" s="188" t="s">
        <v>1010</v>
      </c>
      <c r="CK11" s="186" t="s">
        <v>1074</v>
      </c>
      <c r="CN11" s="593"/>
      <c r="CO11" s="187" t="s">
        <v>1072</v>
      </c>
      <c r="CP11" s="188" t="s">
        <v>1010</v>
      </c>
      <c r="CQ11" s="186" t="s">
        <v>1074</v>
      </c>
      <c r="CR11" s="188" t="s">
        <v>1010</v>
      </c>
      <c r="CS11" s="186" t="s">
        <v>1074</v>
      </c>
      <c r="CT11" s="188" t="s">
        <v>1010</v>
      </c>
      <c r="CU11" s="186" t="s">
        <v>1074</v>
      </c>
      <c r="CV11" s="188" t="s">
        <v>1010</v>
      </c>
      <c r="CW11" s="186" t="s">
        <v>1074</v>
      </c>
      <c r="CX11" s="188" t="s">
        <v>1010</v>
      </c>
      <c r="CY11" s="186" t="s">
        <v>1074</v>
      </c>
      <c r="CZ11" s="188" t="s">
        <v>1010</v>
      </c>
      <c r="DA11" s="186" t="s">
        <v>1074</v>
      </c>
      <c r="DB11" s="188" t="s">
        <v>1010</v>
      </c>
      <c r="DC11" s="186" t="s">
        <v>1074</v>
      </c>
      <c r="DF11" s="593"/>
      <c r="DG11" s="187" t="s">
        <v>1072</v>
      </c>
      <c r="DH11" s="188" t="s">
        <v>1010</v>
      </c>
      <c r="DI11" s="186" t="s">
        <v>1074</v>
      </c>
      <c r="DJ11" s="188" t="s">
        <v>1010</v>
      </c>
      <c r="DK11" s="186" t="s">
        <v>1074</v>
      </c>
      <c r="DL11" s="188" t="s">
        <v>1010</v>
      </c>
      <c r="DM11" s="186" t="s">
        <v>1074</v>
      </c>
      <c r="DN11" s="188" t="s">
        <v>1010</v>
      </c>
      <c r="DO11" s="186" t="s">
        <v>1074</v>
      </c>
      <c r="DP11" s="188" t="s">
        <v>1010</v>
      </c>
      <c r="DQ11" s="186" t="s">
        <v>1074</v>
      </c>
      <c r="DR11" s="188" t="s">
        <v>1010</v>
      </c>
      <c r="DS11" s="186" t="s">
        <v>1074</v>
      </c>
      <c r="DT11" s="188" t="s">
        <v>1010</v>
      </c>
      <c r="DU11" s="186" t="s">
        <v>1074</v>
      </c>
      <c r="DX11" s="593"/>
      <c r="DY11" s="187" t="s">
        <v>1072</v>
      </c>
      <c r="DZ11" s="188" t="s">
        <v>1010</v>
      </c>
      <c r="EA11" s="186" t="s">
        <v>1074</v>
      </c>
      <c r="EB11" s="188" t="s">
        <v>1010</v>
      </c>
      <c r="EC11" s="186" t="s">
        <v>1074</v>
      </c>
      <c r="ED11" s="188" t="s">
        <v>1010</v>
      </c>
      <c r="EE11" s="186" t="s">
        <v>1074</v>
      </c>
      <c r="EF11" s="188" t="s">
        <v>1010</v>
      </c>
      <c r="EG11" s="186" t="s">
        <v>1074</v>
      </c>
      <c r="EH11" s="188" t="s">
        <v>1010</v>
      </c>
      <c r="EI11" s="186" t="s">
        <v>1074</v>
      </c>
      <c r="EJ11" s="188" t="s">
        <v>1010</v>
      </c>
      <c r="EK11" s="186" t="s">
        <v>1074</v>
      </c>
      <c r="EL11" s="188" t="s">
        <v>1010</v>
      </c>
      <c r="EM11" s="186" t="s">
        <v>1074</v>
      </c>
      <c r="EP11" s="593"/>
      <c r="EQ11" s="187" t="s">
        <v>1072</v>
      </c>
      <c r="ER11" s="188" t="s">
        <v>1010</v>
      </c>
      <c r="ES11" s="186" t="s">
        <v>1074</v>
      </c>
      <c r="ET11" s="188" t="s">
        <v>1010</v>
      </c>
      <c r="EU11" s="186" t="s">
        <v>1074</v>
      </c>
      <c r="EV11" s="188" t="s">
        <v>1010</v>
      </c>
      <c r="EW11" s="186" t="s">
        <v>1074</v>
      </c>
      <c r="EX11" s="188" t="s">
        <v>1010</v>
      </c>
      <c r="EY11" s="186" t="s">
        <v>1074</v>
      </c>
      <c r="EZ11" s="188" t="s">
        <v>1010</v>
      </c>
      <c r="FA11" s="186" t="s">
        <v>1074</v>
      </c>
      <c r="FB11" s="188" t="s">
        <v>1010</v>
      </c>
      <c r="FC11" s="186" t="s">
        <v>1074</v>
      </c>
      <c r="FD11" s="188" t="s">
        <v>1010</v>
      </c>
      <c r="FE11" s="186" t="s">
        <v>1074</v>
      </c>
      <c r="FH11" s="593"/>
      <c r="FI11" s="187" t="s">
        <v>1072</v>
      </c>
      <c r="FJ11" s="188" t="s">
        <v>1010</v>
      </c>
      <c r="FK11" s="186" t="s">
        <v>1074</v>
      </c>
      <c r="FL11" s="188" t="s">
        <v>1010</v>
      </c>
      <c r="FM11" s="186" t="s">
        <v>1074</v>
      </c>
      <c r="FN11" s="188" t="s">
        <v>1010</v>
      </c>
      <c r="FO11" s="186" t="s">
        <v>1074</v>
      </c>
      <c r="FP11" s="188" t="s">
        <v>1010</v>
      </c>
      <c r="FQ11" s="186" t="s">
        <v>1074</v>
      </c>
      <c r="FR11" s="188" t="s">
        <v>1010</v>
      </c>
      <c r="FS11" s="186" t="s">
        <v>1074</v>
      </c>
      <c r="FT11" s="188" t="s">
        <v>1010</v>
      </c>
      <c r="FU11" s="186" t="s">
        <v>1074</v>
      </c>
      <c r="FV11" s="188" t="s">
        <v>1010</v>
      </c>
      <c r="FW11" s="186" t="s">
        <v>1074</v>
      </c>
    </row>
    <row r="12" spans="2:179" x14ac:dyDescent="0.25">
      <c r="B12" s="189">
        <v>1</v>
      </c>
      <c r="C12" s="190" t="s">
        <v>1246</v>
      </c>
      <c r="D12" s="191">
        <v>83919.251200000013</v>
      </c>
      <c r="E12" s="192">
        <v>3.7263566552487282</v>
      </c>
      <c r="F12" s="191">
        <v>13771.149121920003</v>
      </c>
      <c r="G12" s="191">
        <v>16.41</v>
      </c>
      <c r="H12" s="191">
        <v>5505.1028787200003</v>
      </c>
      <c r="I12" s="191">
        <v>6.56</v>
      </c>
      <c r="J12" s="191">
        <v>2752.5514393600001</v>
      </c>
      <c r="K12" s="191">
        <v>3.28</v>
      </c>
      <c r="L12" s="191">
        <v>61890.447760000003</v>
      </c>
      <c r="M12" s="191">
        <v>73.75</v>
      </c>
    </row>
    <row r="13" spans="2:179" x14ac:dyDescent="0.25">
      <c r="B13" s="189">
        <v>2</v>
      </c>
      <c r="C13" s="190" t="s">
        <v>1259</v>
      </c>
      <c r="D13" s="191">
        <v>112115.26334000002</v>
      </c>
      <c r="E13" s="192">
        <v>4.978374469837652</v>
      </c>
      <c r="F13" s="191">
        <v>0</v>
      </c>
      <c r="G13" s="191">
        <v>0</v>
      </c>
      <c r="H13" s="191">
        <v>0</v>
      </c>
      <c r="I13" s="191">
        <v>0</v>
      </c>
      <c r="J13" s="191">
        <v>0</v>
      </c>
      <c r="K13" s="191">
        <v>0</v>
      </c>
      <c r="L13" s="191">
        <v>112115.26334000002</v>
      </c>
      <c r="M13" s="191">
        <v>100</v>
      </c>
    </row>
    <row r="14" spans="2:179" x14ac:dyDescent="0.25">
      <c r="B14" s="189">
        <v>3</v>
      </c>
      <c r="C14" s="190" t="s">
        <v>1260</v>
      </c>
      <c r="D14" s="191">
        <v>72322.621799999994</v>
      </c>
      <c r="E14" s="192">
        <v>3.2114190631561153</v>
      </c>
      <c r="F14" s="191">
        <v>0</v>
      </c>
      <c r="G14" s="191">
        <v>0</v>
      </c>
      <c r="H14" s="191">
        <v>0</v>
      </c>
      <c r="I14" s="191">
        <v>0</v>
      </c>
      <c r="J14" s="191">
        <v>0</v>
      </c>
      <c r="K14" s="191">
        <v>0</v>
      </c>
      <c r="L14" s="191">
        <v>72322.621799999994</v>
      </c>
      <c r="M14" s="191">
        <v>100</v>
      </c>
    </row>
    <row r="15" spans="2:179" x14ac:dyDescent="0.25">
      <c r="B15" s="189">
        <v>4</v>
      </c>
      <c r="C15" s="190" t="s">
        <v>1265</v>
      </c>
      <c r="D15" s="191">
        <v>963945.67080000008</v>
      </c>
      <c r="E15" s="192">
        <v>42.803115069784837</v>
      </c>
      <c r="F15" s="191">
        <v>0</v>
      </c>
      <c r="G15" s="191">
        <v>0</v>
      </c>
      <c r="H15" s="191">
        <v>0</v>
      </c>
      <c r="I15" s="191">
        <v>0</v>
      </c>
      <c r="J15" s="191">
        <v>0</v>
      </c>
      <c r="K15" s="191">
        <v>0</v>
      </c>
      <c r="L15" s="191">
        <v>963945.67080000008</v>
      </c>
      <c r="M15" s="191">
        <v>100</v>
      </c>
    </row>
    <row r="16" spans="2:179" x14ac:dyDescent="0.25">
      <c r="B16" s="189">
        <v>5</v>
      </c>
      <c r="C16" s="190" t="s">
        <v>1268</v>
      </c>
      <c r="D16" s="191">
        <v>73201.400000000009</v>
      </c>
      <c r="E16" s="192">
        <v>3.2504403955349428</v>
      </c>
      <c r="F16" s="191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1">
        <v>73201.400000000009</v>
      </c>
      <c r="M16" s="191">
        <v>100</v>
      </c>
    </row>
    <row r="17" spans="2:13" x14ac:dyDescent="0.25">
      <c r="B17" s="189">
        <v>6</v>
      </c>
      <c r="C17" s="190" t="s">
        <v>1269</v>
      </c>
      <c r="D17" s="191">
        <v>253688.29252316253</v>
      </c>
      <c r="E17" s="192">
        <v>11.264793759293847</v>
      </c>
      <c r="F17" s="191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0</v>
      </c>
      <c r="L17" s="191">
        <v>253688.29252316253</v>
      </c>
      <c r="M17" s="191">
        <v>100</v>
      </c>
    </row>
    <row r="18" spans="2:13" x14ac:dyDescent="0.25">
      <c r="B18" s="189">
        <v>7</v>
      </c>
      <c r="C18" s="190" t="s">
        <v>1275</v>
      </c>
      <c r="D18" s="191">
        <v>399515.95037500001</v>
      </c>
      <c r="E18" s="192">
        <v>17.740135895753816</v>
      </c>
      <c r="F18" s="191">
        <v>0</v>
      </c>
      <c r="G18" s="191">
        <v>0</v>
      </c>
      <c r="H18" s="191">
        <v>0</v>
      </c>
      <c r="I18" s="191">
        <v>0</v>
      </c>
      <c r="J18" s="191">
        <v>0</v>
      </c>
      <c r="K18" s="191">
        <v>0</v>
      </c>
      <c r="L18" s="191">
        <v>399515.95037500001</v>
      </c>
      <c r="M18" s="191">
        <v>100</v>
      </c>
    </row>
    <row r="19" spans="2:13" x14ac:dyDescent="0.25">
      <c r="B19" s="189">
        <v>8</v>
      </c>
      <c r="C19" s="190" t="s">
        <v>1277</v>
      </c>
      <c r="D19" s="191">
        <v>65203.455664000001</v>
      </c>
      <c r="E19" s="192">
        <v>2.8952990819675204</v>
      </c>
      <c r="F19" s="191">
        <v>0</v>
      </c>
      <c r="G19" s="191">
        <v>0</v>
      </c>
      <c r="H19" s="191">
        <v>0</v>
      </c>
      <c r="I19" s="191">
        <v>0</v>
      </c>
      <c r="J19" s="191">
        <v>0</v>
      </c>
      <c r="K19" s="191">
        <v>0</v>
      </c>
      <c r="L19" s="191">
        <v>65203.455664000001</v>
      </c>
      <c r="M19" s="191">
        <v>100</v>
      </c>
    </row>
    <row r="20" spans="2:13" x14ac:dyDescent="0.25">
      <c r="B20" s="189">
        <v>9</v>
      </c>
      <c r="C20" s="190" t="s">
        <v>1287</v>
      </c>
      <c r="D20" s="191">
        <v>87590.218720000004</v>
      </c>
      <c r="E20" s="192">
        <v>3.8893625693119112</v>
      </c>
      <c r="F20" s="191">
        <v>0</v>
      </c>
      <c r="G20" s="191">
        <v>0</v>
      </c>
      <c r="H20" s="191">
        <v>0</v>
      </c>
      <c r="I20" s="191">
        <v>0</v>
      </c>
      <c r="J20" s="191">
        <v>0</v>
      </c>
      <c r="K20" s="191">
        <v>0</v>
      </c>
      <c r="L20" s="191">
        <v>87590.218720000019</v>
      </c>
      <c r="M20" s="191">
        <v>100</v>
      </c>
    </row>
    <row r="21" spans="2:13" x14ac:dyDescent="0.25">
      <c r="B21" s="189">
        <v>10</v>
      </c>
      <c r="C21" s="190" t="s">
        <v>1297</v>
      </c>
      <c r="D21" s="191">
        <v>82710.240000000005</v>
      </c>
      <c r="E21" s="192">
        <v>3.6726716322418702</v>
      </c>
      <c r="F21" s="191">
        <v>0</v>
      </c>
      <c r="G21" s="191">
        <v>0</v>
      </c>
      <c r="H21" s="191">
        <v>0</v>
      </c>
      <c r="I21" s="191">
        <v>0</v>
      </c>
      <c r="J21" s="191">
        <v>0</v>
      </c>
      <c r="K21" s="191">
        <v>0</v>
      </c>
      <c r="L21" s="191">
        <v>82710.240000000005</v>
      </c>
      <c r="M21" s="191">
        <v>100</v>
      </c>
    </row>
    <row r="22" spans="2:13" x14ac:dyDescent="0.25">
      <c r="B22" s="189">
        <v>11</v>
      </c>
      <c r="C22" s="190" t="s">
        <v>1299</v>
      </c>
      <c r="D22" s="191">
        <v>40868.902399999999</v>
      </c>
      <c r="E22" s="192">
        <v>1.8147457737438759</v>
      </c>
      <c r="F22" s="191">
        <v>0</v>
      </c>
      <c r="G22" s="191">
        <v>0</v>
      </c>
      <c r="H22" s="191">
        <v>0</v>
      </c>
      <c r="I22" s="191">
        <v>0</v>
      </c>
      <c r="J22" s="191">
        <v>0</v>
      </c>
      <c r="K22" s="191">
        <v>0</v>
      </c>
      <c r="L22" s="191">
        <v>40868.902399999999</v>
      </c>
      <c r="M22" s="191">
        <v>100</v>
      </c>
    </row>
    <row r="23" spans="2:13" x14ac:dyDescent="0.25">
      <c r="B23" s="189">
        <v>12</v>
      </c>
      <c r="C23" s="190" t="s">
        <v>1304</v>
      </c>
      <c r="D23" s="191">
        <v>15903.636</v>
      </c>
      <c r="E23" s="192">
        <v>0.70618623264423575</v>
      </c>
      <c r="F23" s="191">
        <v>0</v>
      </c>
      <c r="G23" s="191">
        <v>0</v>
      </c>
      <c r="H23" s="191">
        <v>0</v>
      </c>
      <c r="I23" s="191">
        <v>0</v>
      </c>
      <c r="J23" s="191">
        <v>0</v>
      </c>
      <c r="K23" s="191">
        <v>0</v>
      </c>
      <c r="L23" s="191">
        <v>15903.636</v>
      </c>
      <c r="M23" s="191">
        <v>100</v>
      </c>
    </row>
    <row r="24" spans="2:13" x14ac:dyDescent="0.25">
      <c r="B24" s="189">
        <v>13</v>
      </c>
      <c r="C24" s="190" t="s">
        <v>1460</v>
      </c>
      <c r="D24" s="191">
        <v>497.24</v>
      </c>
      <c r="E24" s="192">
        <v>2.2079481844278867E-2</v>
      </c>
      <c r="F24" s="191">
        <v>0</v>
      </c>
      <c r="G24" s="191">
        <v>0</v>
      </c>
      <c r="H24" s="191">
        <v>0</v>
      </c>
      <c r="I24" s="191">
        <v>0</v>
      </c>
      <c r="J24" s="191">
        <v>0</v>
      </c>
      <c r="K24" s="191">
        <v>0</v>
      </c>
      <c r="L24" s="191">
        <v>497.24</v>
      </c>
      <c r="M24" s="191">
        <v>100</v>
      </c>
    </row>
    <row r="25" spans="2:13" x14ac:dyDescent="0.25">
      <c r="B25" s="189">
        <v>14</v>
      </c>
      <c r="C25" s="190" t="s">
        <v>1461</v>
      </c>
      <c r="D25" s="191">
        <v>563.46</v>
      </c>
      <c r="E25" s="192">
        <v>2.5019919636347376E-2</v>
      </c>
      <c r="F25" s="191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0</v>
      </c>
      <c r="L25" s="191">
        <v>563.46</v>
      </c>
      <c r="M25" s="191">
        <v>100</v>
      </c>
    </row>
    <row r="27" spans="2:13" x14ac:dyDescent="0.25">
      <c r="B27" s="589" t="s">
        <v>980</v>
      </c>
      <c r="C27" s="590"/>
      <c r="D27" s="192">
        <v>2252045.6028221631</v>
      </c>
      <c r="E27" s="191">
        <v>100</v>
      </c>
      <c r="F27" s="191">
        <v>13771.149121920003</v>
      </c>
      <c r="G27" s="191">
        <v>0.61149512712631637</v>
      </c>
      <c r="H27" s="191">
        <v>5505.1028787200003</v>
      </c>
      <c r="I27" s="191">
        <v>0.24444899658431651</v>
      </c>
      <c r="J27" s="191">
        <v>2752.5514393600001</v>
      </c>
      <c r="K27" s="191">
        <v>0.12222449829215826</v>
      </c>
      <c r="L27" s="191">
        <v>2230016.7993821627</v>
      </c>
      <c r="M27" s="191">
        <v>99.021831377997188</v>
      </c>
    </row>
    <row r="28" spans="2:13" x14ac:dyDescent="0.25">
      <c r="B28" s="589" t="s">
        <v>1031</v>
      </c>
      <c r="C28" s="590"/>
      <c r="D28" s="192">
        <v>2252045.6028221631</v>
      </c>
      <c r="E28" s="191">
        <v>100</v>
      </c>
      <c r="F28" s="191">
        <v>13771.149121920003</v>
      </c>
      <c r="G28" s="191">
        <v>0.61149512712631637</v>
      </c>
      <c r="H28" s="191">
        <v>19276.252000640005</v>
      </c>
      <c r="I28" s="191">
        <v>0.85594412371063289</v>
      </c>
      <c r="J28" s="191">
        <v>22028.803440000003</v>
      </c>
      <c r="K28" s="191">
        <v>0.97816862200279098</v>
      </c>
      <c r="L28" s="191">
        <v>2252045.6028221627</v>
      </c>
      <c r="M28" s="191">
        <v>99.999999999999972</v>
      </c>
    </row>
  </sheetData>
  <sheetProtection algorithmName="SHA-512" hashValue="c9m5BD7XwvxQ5Cf5Ggl3QxlGdAE4NZHvgAACf8pzZX4tWswmnpj6wbcovfuLA2miAqUxVmOi+sP5WYnqFP9FfA==" saltValue="7Pq/g2tnTLA6OkIMFez8Vg==" spinCount="100000" sheet="1" objects="1" scenarios="1"/>
  <mergeCells count="111">
    <mergeCell ref="B2:Q2"/>
    <mergeCell ref="T2:AI2"/>
    <mergeCell ref="AL2:BA2"/>
    <mergeCell ref="BD2:BS2"/>
    <mergeCell ref="BV2:CK2"/>
    <mergeCell ref="CN2:DC2"/>
    <mergeCell ref="B27:C27"/>
    <mergeCell ref="B28:C28"/>
    <mergeCell ref="EP3:FE3"/>
    <mergeCell ref="B10:B11"/>
    <mergeCell ref="D10:E10"/>
    <mergeCell ref="F10:G10"/>
    <mergeCell ref="H10:I10"/>
    <mergeCell ref="J10:K10"/>
    <mergeCell ref="L10:M10"/>
    <mergeCell ref="N10:O10"/>
    <mergeCell ref="B3:Q3"/>
    <mergeCell ref="P10:Q10"/>
    <mergeCell ref="T10:T11"/>
    <mergeCell ref="V10:W10"/>
    <mergeCell ref="X10:Y10"/>
    <mergeCell ref="Z10:AA10"/>
    <mergeCell ref="AB10:AC10"/>
    <mergeCell ref="AR10:AS10"/>
    <mergeCell ref="DF2:DU2"/>
    <mergeCell ref="DX2:EM2"/>
    <mergeCell ref="EP2:FE2"/>
    <mergeCell ref="FH2:FW2"/>
    <mergeCell ref="T3:AI3"/>
    <mergeCell ref="AL3:BA3"/>
    <mergeCell ref="BD3:BS3"/>
    <mergeCell ref="BV3:CK3"/>
    <mergeCell ref="CN3:DC3"/>
    <mergeCell ref="DF3:DU3"/>
    <mergeCell ref="DX3:EM3"/>
    <mergeCell ref="AD10:AE10"/>
    <mergeCell ref="AF10:AG10"/>
    <mergeCell ref="AH10:AI10"/>
    <mergeCell ref="AL10:AL11"/>
    <mergeCell ref="AN10:AO10"/>
    <mergeCell ref="AP10:AQ10"/>
    <mergeCell ref="FH3:FW3"/>
    <mergeCell ref="W4:X4"/>
    <mergeCell ref="AO4:AP4"/>
    <mergeCell ref="BG4:BH4"/>
    <mergeCell ref="BY4:BZ4"/>
    <mergeCell ref="CQ4:CR4"/>
    <mergeCell ref="DI4:DJ4"/>
    <mergeCell ref="EA4:EB4"/>
    <mergeCell ref="ES4:ET4"/>
    <mergeCell ref="FK4:FL4"/>
    <mergeCell ref="BF10:BG10"/>
    <mergeCell ref="BH10:BI10"/>
    <mergeCell ref="BJ10:BK10"/>
    <mergeCell ref="BL10:BM10"/>
    <mergeCell ref="BN10:BO10"/>
    <mergeCell ref="BP10:BQ10"/>
    <mergeCell ref="AT10:AU10"/>
    <mergeCell ref="AV10:AW10"/>
    <mergeCell ref="AX10:AY10"/>
    <mergeCell ref="AZ10:BA10"/>
    <mergeCell ref="BD10:BD11"/>
    <mergeCell ref="CF10:CG10"/>
    <mergeCell ref="CH10:CI10"/>
    <mergeCell ref="CJ10:CK10"/>
    <mergeCell ref="CN10:CN11"/>
    <mergeCell ref="CP10:CQ10"/>
    <mergeCell ref="CR10:CS10"/>
    <mergeCell ref="BR10:BS10"/>
    <mergeCell ref="BV10:BV11"/>
    <mergeCell ref="BX10:BY10"/>
    <mergeCell ref="BZ10:CA10"/>
    <mergeCell ref="CB10:CC10"/>
    <mergeCell ref="CD10:CE10"/>
    <mergeCell ref="DH10:DI10"/>
    <mergeCell ref="DJ10:DK10"/>
    <mergeCell ref="DL10:DM10"/>
    <mergeCell ref="DN10:DO10"/>
    <mergeCell ref="DP10:DQ10"/>
    <mergeCell ref="DR10:DS10"/>
    <mergeCell ref="CT10:CU10"/>
    <mergeCell ref="CV10:CW10"/>
    <mergeCell ref="CX10:CY10"/>
    <mergeCell ref="CZ10:DA10"/>
    <mergeCell ref="DB10:DC10"/>
    <mergeCell ref="DF10:DF11"/>
    <mergeCell ref="FV10:FW10"/>
    <mergeCell ref="FJ10:FK10"/>
    <mergeCell ref="FL10:FM10"/>
    <mergeCell ref="FN10:FO10"/>
    <mergeCell ref="FP10:FQ10"/>
    <mergeCell ref="FR10:FS10"/>
    <mergeCell ref="FT10:FU10"/>
    <mergeCell ref="EV10:EW10"/>
    <mergeCell ref="EX10:EY10"/>
    <mergeCell ref="EZ10:FA10"/>
    <mergeCell ref="FB10:FC10"/>
    <mergeCell ref="FD10:FE10"/>
    <mergeCell ref="FH10:FH11"/>
    <mergeCell ref="EH10:EI10"/>
    <mergeCell ref="EJ10:EK10"/>
    <mergeCell ref="EL10:EM10"/>
    <mergeCell ref="EP10:EP11"/>
    <mergeCell ref="ER10:ES10"/>
    <mergeCell ref="ET10:EU10"/>
    <mergeCell ref="DT10:DU10"/>
    <mergeCell ref="DX10:DX11"/>
    <mergeCell ref="DZ10:EA10"/>
    <mergeCell ref="EB10:EC10"/>
    <mergeCell ref="ED10:EE10"/>
    <mergeCell ref="EF10:EG10"/>
  </mergeCells>
  <printOptions horizontalCentered="1"/>
  <pageMargins left="0.59055118110236227" right="0.59055118110236227" top="0.78740157480314965" bottom="0.98425196850393704" header="0.19685039370078741" footer="0.39370078740157483"/>
  <pageSetup paperSize="9" scale="58" fitToHeight="0" orientation="landscape" horizontalDpi="300" verticalDpi="300" r:id="rId1"/>
  <headerFooter>
    <oddFooter>&amp;L________________________________________
     Assinatura do Responsável Técnico Fiscal&amp;C________________________________________
  Assinatura do Responsável Técnico Executor&amp;RPágina &amp;P</oddFoot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7"/>
  <dimension ref="B1:FW19"/>
  <sheetViews>
    <sheetView workbookViewId="0"/>
  </sheetViews>
  <sheetFormatPr defaultRowHeight="15" x14ac:dyDescent="0.25"/>
  <cols>
    <col min="1" max="1" width="1.7109375" customWidth="1"/>
    <col min="2" max="2" width="6.7109375" customWidth="1"/>
    <col min="3" max="3" width="40.7109375" customWidth="1"/>
    <col min="4" max="4" width="15.7109375" customWidth="1"/>
    <col min="5" max="5" width="9.7109375" customWidth="1"/>
    <col min="6" max="6" width="15.7109375" customWidth="1"/>
    <col min="7" max="7" width="9.7109375" customWidth="1"/>
    <col min="8" max="8" width="15.7109375" customWidth="1"/>
    <col min="9" max="9" width="9.7109375" customWidth="1"/>
    <col min="10" max="10" width="15.7109375" customWidth="1"/>
    <col min="11" max="11" width="9.7109375" customWidth="1"/>
    <col min="12" max="12" width="15.7109375" customWidth="1"/>
    <col min="13" max="13" width="9.7109375" customWidth="1"/>
    <col min="14" max="14" width="15.7109375" customWidth="1"/>
    <col min="15" max="15" width="9.7109375" customWidth="1"/>
    <col min="16" max="16" width="15.7109375" customWidth="1"/>
    <col min="17" max="17" width="9.7109375" customWidth="1"/>
    <col min="18" max="19" width="1.7109375" customWidth="1"/>
    <col min="20" max="20" width="6.7109375" style="80" customWidth="1"/>
    <col min="21" max="21" width="40.7109375" customWidth="1"/>
    <col min="22" max="22" width="15.7109375" customWidth="1"/>
    <col min="23" max="23" width="9.7109375" customWidth="1"/>
    <col min="24" max="24" width="15.7109375" customWidth="1"/>
    <col min="25" max="25" width="9.7109375" customWidth="1"/>
    <col min="26" max="26" width="15.7109375" customWidth="1"/>
    <col min="27" max="27" width="9.7109375" customWidth="1"/>
    <col min="28" max="28" width="15.7109375" customWidth="1"/>
    <col min="29" max="29" width="9.7109375" customWidth="1"/>
    <col min="30" max="30" width="15.7109375" customWidth="1"/>
    <col min="31" max="31" width="9.7109375" customWidth="1"/>
    <col min="32" max="32" width="15.7109375" customWidth="1"/>
    <col min="33" max="33" width="9.7109375" customWidth="1"/>
    <col min="34" max="34" width="15.7109375" customWidth="1"/>
    <col min="35" max="35" width="9.7109375" customWidth="1"/>
    <col min="36" max="37" width="1.7109375" customWidth="1"/>
    <col min="38" max="38" width="6.7109375" customWidth="1"/>
    <col min="39" max="39" width="40.7109375" customWidth="1"/>
    <col min="40" max="40" width="15.7109375" customWidth="1"/>
    <col min="41" max="41" width="9.7109375" customWidth="1"/>
    <col min="42" max="42" width="15.7109375" customWidth="1"/>
    <col min="43" max="43" width="9.7109375" customWidth="1"/>
    <col min="44" max="44" width="15.7109375" customWidth="1"/>
    <col min="45" max="45" width="9.7109375" customWidth="1"/>
    <col min="46" max="46" width="15.7109375" customWidth="1"/>
    <col min="47" max="47" width="9.7109375" customWidth="1"/>
    <col min="48" max="48" width="15.7109375" customWidth="1"/>
    <col min="49" max="49" width="9.7109375" customWidth="1"/>
    <col min="50" max="50" width="15.7109375" customWidth="1"/>
    <col min="51" max="51" width="9.7109375" customWidth="1"/>
    <col min="52" max="52" width="15.7109375" customWidth="1"/>
    <col min="53" max="53" width="9.7109375" customWidth="1"/>
    <col min="54" max="55" width="1.7109375" customWidth="1"/>
    <col min="56" max="56" width="6.7109375" customWidth="1"/>
    <col min="57" max="57" width="40.7109375" customWidth="1"/>
    <col min="58" max="58" width="15.7109375" customWidth="1"/>
    <col min="59" max="59" width="9.7109375" customWidth="1"/>
    <col min="60" max="60" width="15.7109375" customWidth="1"/>
    <col min="61" max="61" width="9.7109375" customWidth="1"/>
    <col min="62" max="62" width="15.7109375" customWidth="1"/>
    <col min="63" max="63" width="9.7109375" customWidth="1"/>
    <col min="64" max="64" width="15.7109375" customWidth="1"/>
    <col min="65" max="65" width="9.7109375" customWidth="1"/>
    <col min="66" max="66" width="15.7109375" customWidth="1"/>
    <col min="67" max="67" width="9.7109375" customWidth="1"/>
    <col min="68" max="68" width="15.7109375" customWidth="1"/>
    <col min="69" max="69" width="9.7109375" customWidth="1"/>
    <col min="70" max="70" width="15.7109375" customWidth="1"/>
    <col min="71" max="71" width="9.7109375" customWidth="1"/>
    <col min="72" max="73" width="1.7109375" customWidth="1"/>
    <col min="74" max="74" width="6.7109375" customWidth="1"/>
    <col min="75" max="75" width="40.7109375" customWidth="1"/>
    <col min="76" max="76" width="15.7109375" customWidth="1"/>
    <col min="77" max="77" width="9.7109375" customWidth="1"/>
    <col min="78" max="78" width="15.7109375" customWidth="1"/>
    <col min="79" max="79" width="9.7109375" customWidth="1"/>
    <col min="80" max="80" width="15.7109375" customWidth="1"/>
    <col min="81" max="81" width="9.7109375" customWidth="1"/>
    <col min="82" max="82" width="15.7109375" customWidth="1"/>
    <col min="83" max="83" width="9.7109375" customWidth="1"/>
    <col min="84" max="84" width="15.7109375" customWidth="1"/>
    <col min="85" max="85" width="9.7109375" customWidth="1"/>
    <col min="86" max="86" width="15.7109375" customWidth="1"/>
    <col min="87" max="87" width="9.7109375" customWidth="1"/>
    <col min="88" max="88" width="15.7109375" customWidth="1"/>
    <col min="89" max="89" width="9.7109375" customWidth="1"/>
    <col min="90" max="91" width="1.7109375" customWidth="1"/>
    <col min="92" max="92" width="6.7109375" customWidth="1"/>
    <col min="93" max="93" width="40.7109375" customWidth="1"/>
    <col min="94" max="94" width="15.7109375" customWidth="1"/>
    <col min="95" max="95" width="9.7109375" customWidth="1"/>
    <col min="96" max="96" width="15.7109375" customWidth="1"/>
    <col min="97" max="97" width="9.7109375" customWidth="1"/>
    <col min="98" max="98" width="15.7109375" customWidth="1"/>
    <col min="99" max="99" width="9.7109375" customWidth="1"/>
    <col min="100" max="100" width="15.7109375" customWidth="1"/>
    <col min="101" max="101" width="9.7109375" customWidth="1"/>
    <col min="102" max="102" width="15.7109375" customWidth="1"/>
    <col min="103" max="103" width="9.7109375" customWidth="1"/>
    <col min="104" max="104" width="15.7109375" customWidth="1"/>
    <col min="105" max="105" width="9.7109375" customWidth="1"/>
    <col min="106" max="106" width="15.7109375" customWidth="1"/>
    <col min="107" max="107" width="9.7109375" customWidth="1"/>
    <col min="108" max="109" width="1.7109375" customWidth="1"/>
    <col min="110" max="110" width="6.7109375" customWidth="1"/>
    <col min="111" max="111" width="40.7109375" customWidth="1"/>
    <col min="112" max="112" width="15.7109375" customWidth="1"/>
    <col min="113" max="113" width="9.7109375" customWidth="1"/>
    <col min="114" max="114" width="15.7109375" customWidth="1"/>
    <col min="115" max="115" width="9.7109375" customWidth="1"/>
    <col min="116" max="116" width="15.7109375" customWidth="1"/>
    <col min="117" max="117" width="9.7109375" customWidth="1"/>
    <col min="118" max="118" width="15.7109375" customWidth="1"/>
    <col min="119" max="119" width="9.7109375" customWidth="1"/>
    <col min="120" max="120" width="15.7109375" customWidth="1"/>
    <col min="121" max="121" width="9.7109375" customWidth="1"/>
    <col min="122" max="122" width="15.7109375" customWidth="1"/>
    <col min="123" max="123" width="9.7109375" customWidth="1"/>
    <col min="124" max="124" width="15.7109375" customWidth="1"/>
    <col min="125" max="125" width="9.7109375" customWidth="1"/>
    <col min="126" max="127" width="1.7109375" customWidth="1"/>
    <col min="128" max="128" width="6.7109375" customWidth="1"/>
    <col min="129" max="129" width="40.7109375" customWidth="1"/>
    <col min="130" max="130" width="15.7109375" customWidth="1"/>
    <col min="131" max="131" width="9.7109375" customWidth="1"/>
    <col min="132" max="132" width="15.7109375" customWidth="1"/>
    <col min="133" max="133" width="9.7109375" customWidth="1"/>
    <col min="134" max="134" width="15.7109375" customWidth="1"/>
    <col min="135" max="135" width="9.7109375" customWidth="1"/>
    <col min="136" max="136" width="15.7109375" customWidth="1"/>
    <col min="137" max="137" width="9.7109375" customWidth="1"/>
    <col min="138" max="138" width="15.7109375" customWidth="1"/>
    <col min="139" max="139" width="9.7109375" customWidth="1"/>
    <col min="140" max="140" width="15.7109375" customWidth="1"/>
    <col min="141" max="141" width="9.7109375" customWidth="1"/>
    <col min="142" max="142" width="15.7109375" customWidth="1"/>
    <col min="143" max="143" width="9.7109375" customWidth="1"/>
    <col min="144" max="145" width="1.7109375" customWidth="1"/>
    <col min="146" max="146" width="6.7109375" customWidth="1"/>
    <col min="147" max="147" width="40.7109375" customWidth="1"/>
    <col min="148" max="148" width="15.7109375" customWidth="1"/>
    <col min="149" max="149" width="9.7109375" customWidth="1"/>
    <col min="150" max="150" width="15.7109375" customWidth="1"/>
    <col min="151" max="151" width="9.7109375" customWidth="1"/>
    <col min="152" max="152" width="15.7109375" customWidth="1"/>
    <col min="153" max="153" width="9.7109375" customWidth="1"/>
    <col min="154" max="154" width="15.7109375" customWidth="1"/>
    <col min="155" max="155" width="9.7109375" customWidth="1"/>
    <col min="156" max="156" width="15.7109375" customWidth="1"/>
    <col min="157" max="157" width="9.7109375" customWidth="1"/>
    <col min="158" max="158" width="15.7109375" customWidth="1"/>
    <col min="159" max="159" width="9.7109375" customWidth="1"/>
    <col min="160" max="160" width="15.7109375" customWidth="1"/>
    <col min="161" max="161" width="9.7109375" customWidth="1"/>
    <col min="162" max="163" width="1.7109375" customWidth="1"/>
    <col min="164" max="164" width="6.7109375" customWidth="1"/>
    <col min="165" max="165" width="40.7109375" customWidth="1"/>
    <col min="166" max="166" width="15.7109375" customWidth="1"/>
    <col min="167" max="167" width="9.7109375" customWidth="1"/>
    <col min="168" max="168" width="15.7109375" customWidth="1"/>
    <col min="169" max="169" width="9.7109375" customWidth="1"/>
    <col min="170" max="170" width="15.7109375" customWidth="1"/>
    <col min="171" max="171" width="9.7109375" customWidth="1"/>
    <col min="172" max="172" width="15.7109375" customWidth="1"/>
    <col min="173" max="173" width="9.7109375" customWidth="1"/>
    <col min="174" max="174" width="15.7109375" customWidth="1"/>
    <col min="175" max="175" width="9.7109375" customWidth="1"/>
    <col min="176" max="176" width="15.7109375" customWidth="1"/>
    <col min="177" max="177" width="9.7109375" customWidth="1"/>
    <col min="178" max="178" width="15.7109375" customWidth="1"/>
    <col min="179" max="179" width="9.7109375" customWidth="1"/>
    <col min="180" max="180" width="1.7109375" customWidth="1"/>
  </cols>
  <sheetData>
    <row r="1" spans="2:179" s="81" customFormat="1" ht="9.9499999999999993" customHeight="1" x14ac:dyDescent="0.25">
      <c r="T1" s="180"/>
      <c r="U1" s="121"/>
      <c r="V1" s="121"/>
      <c r="W1" s="121"/>
      <c r="X1" s="122"/>
      <c r="BD1" s="180"/>
      <c r="BE1" s="121"/>
      <c r="BF1" s="121"/>
      <c r="BG1" s="121"/>
      <c r="BH1" s="122"/>
      <c r="CN1" s="180"/>
      <c r="CO1" s="121"/>
      <c r="CP1" s="121"/>
      <c r="CQ1" s="121"/>
      <c r="CR1" s="122"/>
      <c r="DX1" s="180"/>
      <c r="DY1" s="121"/>
      <c r="DZ1" s="121"/>
      <c r="EA1" s="121"/>
      <c r="EB1" s="122"/>
      <c r="FH1" s="180"/>
      <c r="FI1" s="121"/>
      <c r="FJ1" s="121"/>
      <c r="FK1" s="121"/>
      <c r="FL1" s="122"/>
    </row>
    <row r="2" spans="2:179" s="124" customFormat="1" ht="45" customHeight="1" x14ac:dyDescent="0.25">
      <c r="B2" s="537" t="s">
        <v>1071</v>
      </c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537"/>
      <c r="N2" s="537"/>
      <c r="O2" s="537"/>
      <c r="P2" s="537"/>
      <c r="Q2" s="537"/>
      <c r="T2" s="537" t="s">
        <v>1071</v>
      </c>
      <c r="U2" s="537"/>
      <c r="V2" s="537"/>
      <c r="W2" s="537"/>
      <c r="X2" s="537"/>
      <c r="Y2" s="537"/>
      <c r="Z2" s="537"/>
      <c r="AA2" s="537"/>
      <c r="AB2" s="537"/>
      <c r="AC2" s="537"/>
      <c r="AD2" s="537"/>
      <c r="AE2" s="537"/>
      <c r="AF2" s="537"/>
      <c r="AG2" s="537"/>
      <c r="AH2" s="537"/>
      <c r="AI2" s="537"/>
      <c r="AL2" s="537" t="s">
        <v>1071</v>
      </c>
      <c r="AM2" s="537"/>
      <c r="AN2" s="537"/>
      <c r="AO2" s="537"/>
      <c r="AP2" s="537"/>
      <c r="AQ2" s="537"/>
      <c r="AR2" s="537"/>
      <c r="AS2" s="537"/>
      <c r="AT2" s="537"/>
      <c r="AU2" s="537"/>
      <c r="AV2" s="537"/>
      <c r="AW2" s="537"/>
      <c r="AX2" s="537"/>
      <c r="AY2" s="537"/>
      <c r="AZ2" s="537"/>
      <c r="BA2" s="537"/>
      <c r="BD2" s="537" t="s">
        <v>1071</v>
      </c>
      <c r="BE2" s="537"/>
      <c r="BF2" s="537"/>
      <c r="BG2" s="537"/>
      <c r="BH2" s="537"/>
      <c r="BI2" s="537"/>
      <c r="BJ2" s="537"/>
      <c r="BK2" s="537"/>
      <c r="BL2" s="537"/>
      <c r="BM2" s="537"/>
      <c r="BN2" s="537"/>
      <c r="BO2" s="537"/>
      <c r="BP2" s="537"/>
      <c r="BQ2" s="537"/>
      <c r="BR2" s="537"/>
      <c r="BS2" s="537"/>
      <c r="BV2" s="537" t="s">
        <v>1071</v>
      </c>
      <c r="BW2" s="537"/>
      <c r="BX2" s="537"/>
      <c r="BY2" s="537"/>
      <c r="BZ2" s="537"/>
      <c r="CA2" s="537"/>
      <c r="CB2" s="537"/>
      <c r="CC2" s="537"/>
      <c r="CD2" s="537"/>
      <c r="CE2" s="537"/>
      <c r="CF2" s="537"/>
      <c r="CG2" s="537"/>
      <c r="CH2" s="537"/>
      <c r="CI2" s="537"/>
      <c r="CJ2" s="537"/>
      <c r="CK2" s="537"/>
      <c r="CN2" s="537" t="s">
        <v>1071</v>
      </c>
      <c r="CO2" s="537"/>
      <c r="CP2" s="537"/>
      <c r="CQ2" s="537"/>
      <c r="CR2" s="537"/>
      <c r="CS2" s="537"/>
      <c r="CT2" s="537"/>
      <c r="CU2" s="537"/>
      <c r="CV2" s="537"/>
      <c r="CW2" s="537"/>
      <c r="CX2" s="537"/>
      <c r="CY2" s="537"/>
      <c r="CZ2" s="537"/>
      <c r="DA2" s="537"/>
      <c r="DB2" s="537"/>
      <c r="DC2" s="537"/>
      <c r="DF2" s="537" t="s">
        <v>1071</v>
      </c>
      <c r="DG2" s="537"/>
      <c r="DH2" s="537"/>
      <c r="DI2" s="537"/>
      <c r="DJ2" s="537"/>
      <c r="DK2" s="537"/>
      <c r="DL2" s="537"/>
      <c r="DM2" s="537"/>
      <c r="DN2" s="537"/>
      <c r="DO2" s="537"/>
      <c r="DP2" s="537"/>
      <c r="DQ2" s="537"/>
      <c r="DR2" s="537"/>
      <c r="DS2" s="537"/>
      <c r="DT2" s="537"/>
      <c r="DU2" s="537"/>
      <c r="DX2" s="537" t="s">
        <v>1071</v>
      </c>
      <c r="DY2" s="537"/>
      <c r="DZ2" s="537"/>
      <c r="EA2" s="537"/>
      <c r="EB2" s="537"/>
      <c r="EC2" s="537"/>
      <c r="ED2" s="537"/>
      <c r="EE2" s="537"/>
      <c r="EF2" s="537"/>
      <c r="EG2" s="537"/>
      <c r="EH2" s="537"/>
      <c r="EI2" s="537"/>
      <c r="EJ2" s="537"/>
      <c r="EK2" s="537"/>
      <c r="EL2" s="537"/>
      <c r="EM2" s="537"/>
      <c r="EP2" s="537" t="s">
        <v>1071</v>
      </c>
      <c r="EQ2" s="537"/>
      <c r="ER2" s="537"/>
      <c r="ES2" s="537"/>
      <c r="ET2" s="537"/>
      <c r="EU2" s="537"/>
      <c r="EV2" s="537"/>
      <c r="EW2" s="537"/>
      <c r="EX2" s="537"/>
      <c r="EY2" s="537"/>
      <c r="EZ2" s="537"/>
      <c r="FA2" s="537"/>
      <c r="FB2" s="537"/>
      <c r="FC2" s="537"/>
      <c r="FD2" s="537"/>
      <c r="FE2" s="537"/>
      <c r="FH2" s="537" t="s">
        <v>1071</v>
      </c>
      <c r="FI2" s="537"/>
      <c r="FJ2" s="537"/>
      <c r="FK2" s="537"/>
      <c r="FL2" s="537"/>
      <c r="FM2" s="537"/>
      <c r="FN2" s="537"/>
      <c r="FO2" s="537"/>
      <c r="FP2" s="537"/>
      <c r="FQ2" s="537"/>
      <c r="FR2" s="537"/>
      <c r="FS2" s="537"/>
      <c r="FT2" s="537"/>
      <c r="FU2" s="537"/>
      <c r="FV2" s="537"/>
      <c r="FW2" s="537"/>
    </row>
    <row r="3" spans="2:179" s="124" customFormat="1" ht="20.100000000000001" customHeight="1" x14ac:dyDescent="0.25">
      <c r="B3" s="594" t="s">
        <v>1032</v>
      </c>
      <c r="C3" s="594"/>
      <c r="D3" s="594"/>
      <c r="E3" s="594"/>
      <c r="F3" s="594"/>
      <c r="G3" s="594"/>
      <c r="H3" s="594"/>
      <c r="I3" s="594"/>
      <c r="J3" s="594"/>
      <c r="K3" s="594"/>
      <c r="L3" s="594"/>
      <c r="M3" s="594"/>
      <c r="N3" s="594"/>
      <c r="O3" s="594"/>
      <c r="P3" s="594"/>
      <c r="Q3" s="594"/>
      <c r="T3" s="594" t="s">
        <v>1032</v>
      </c>
      <c r="U3" s="594"/>
      <c r="V3" s="594"/>
      <c r="W3" s="594"/>
      <c r="X3" s="594"/>
      <c r="Y3" s="594"/>
      <c r="Z3" s="594"/>
      <c r="AA3" s="594"/>
      <c r="AB3" s="594"/>
      <c r="AC3" s="594"/>
      <c r="AD3" s="594"/>
      <c r="AE3" s="594"/>
      <c r="AF3" s="594"/>
      <c r="AG3" s="594"/>
      <c r="AH3" s="594"/>
      <c r="AI3" s="594"/>
      <c r="AL3" s="594" t="s">
        <v>1032</v>
      </c>
      <c r="AM3" s="594"/>
      <c r="AN3" s="594"/>
      <c r="AO3" s="594"/>
      <c r="AP3" s="594"/>
      <c r="AQ3" s="594"/>
      <c r="AR3" s="594"/>
      <c r="AS3" s="594"/>
      <c r="AT3" s="594"/>
      <c r="AU3" s="594"/>
      <c r="AV3" s="594"/>
      <c r="AW3" s="594"/>
      <c r="AX3" s="594"/>
      <c r="AY3" s="594"/>
      <c r="AZ3" s="594"/>
      <c r="BA3" s="594"/>
      <c r="BD3" s="594" t="s">
        <v>1032</v>
      </c>
      <c r="BE3" s="594"/>
      <c r="BF3" s="594"/>
      <c r="BG3" s="594"/>
      <c r="BH3" s="594"/>
      <c r="BI3" s="594"/>
      <c r="BJ3" s="594"/>
      <c r="BK3" s="594"/>
      <c r="BL3" s="594"/>
      <c r="BM3" s="594"/>
      <c r="BN3" s="594"/>
      <c r="BO3" s="594"/>
      <c r="BP3" s="594"/>
      <c r="BQ3" s="594"/>
      <c r="BR3" s="594"/>
      <c r="BS3" s="594"/>
      <c r="BV3" s="594" t="s">
        <v>1032</v>
      </c>
      <c r="BW3" s="594"/>
      <c r="BX3" s="594"/>
      <c r="BY3" s="594"/>
      <c r="BZ3" s="594"/>
      <c r="CA3" s="594"/>
      <c r="CB3" s="594"/>
      <c r="CC3" s="594"/>
      <c r="CD3" s="594"/>
      <c r="CE3" s="594"/>
      <c r="CF3" s="594"/>
      <c r="CG3" s="594"/>
      <c r="CH3" s="594"/>
      <c r="CI3" s="594"/>
      <c r="CJ3" s="594"/>
      <c r="CK3" s="594"/>
      <c r="CN3" s="594" t="s">
        <v>1032</v>
      </c>
      <c r="CO3" s="594"/>
      <c r="CP3" s="594"/>
      <c r="CQ3" s="594"/>
      <c r="CR3" s="594"/>
      <c r="CS3" s="594"/>
      <c r="CT3" s="594"/>
      <c r="CU3" s="594"/>
      <c r="CV3" s="594"/>
      <c r="CW3" s="594"/>
      <c r="CX3" s="594"/>
      <c r="CY3" s="594"/>
      <c r="CZ3" s="594"/>
      <c r="DA3" s="594"/>
      <c r="DB3" s="594"/>
      <c r="DC3" s="594"/>
      <c r="DF3" s="594" t="s">
        <v>1032</v>
      </c>
      <c r="DG3" s="594"/>
      <c r="DH3" s="594"/>
      <c r="DI3" s="594"/>
      <c r="DJ3" s="594"/>
      <c r="DK3" s="594"/>
      <c r="DL3" s="594"/>
      <c r="DM3" s="594"/>
      <c r="DN3" s="594"/>
      <c r="DO3" s="594"/>
      <c r="DP3" s="594"/>
      <c r="DQ3" s="594"/>
      <c r="DR3" s="594"/>
      <c r="DS3" s="594"/>
      <c r="DT3" s="594"/>
      <c r="DU3" s="594"/>
      <c r="DX3" s="594" t="s">
        <v>1032</v>
      </c>
      <c r="DY3" s="594"/>
      <c r="DZ3" s="594"/>
      <c r="EA3" s="594"/>
      <c r="EB3" s="594"/>
      <c r="EC3" s="594"/>
      <c r="ED3" s="594"/>
      <c r="EE3" s="594"/>
      <c r="EF3" s="594"/>
      <c r="EG3" s="594"/>
      <c r="EH3" s="594"/>
      <c r="EI3" s="594"/>
      <c r="EJ3" s="594"/>
      <c r="EK3" s="594"/>
      <c r="EL3" s="594"/>
      <c r="EM3" s="594"/>
      <c r="EP3" s="594" t="s">
        <v>1032</v>
      </c>
      <c r="EQ3" s="594"/>
      <c r="ER3" s="594"/>
      <c r="ES3" s="594"/>
      <c r="ET3" s="594"/>
      <c r="EU3" s="594"/>
      <c r="EV3" s="594"/>
      <c r="EW3" s="594"/>
      <c r="EX3" s="594"/>
      <c r="EY3" s="594"/>
      <c r="EZ3" s="594"/>
      <c r="FA3" s="594"/>
      <c r="FB3" s="594"/>
      <c r="FC3" s="594"/>
      <c r="FD3" s="594"/>
      <c r="FE3" s="594"/>
      <c r="FH3" s="594" t="s">
        <v>1032</v>
      </c>
      <c r="FI3" s="594"/>
      <c r="FJ3" s="594"/>
      <c r="FK3" s="594"/>
      <c r="FL3" s="594"/>
      <c r="FM3" s="594"/>
      <c r="FN3" s="594"/>
      <c r="FO3" s="594"/>
      <c r="FP3" s="594"/>
      <c r="FQ3" s="594"/>
      <c r="FR3" s="594"/>
      <c r="FS3" s="594"/>
      <c r="FT3" s="594"/>
      <c r="FU3" s="594"/>
      <c r="FV3" s="594"/>
      <c r="FW3" s="594"/>
    </row>
    <row r="4" spans="2:179" s="217" customFormat="1" ht="15" customHeight="1" x14ac:dyDescent="0.25">
      <c r="B4" s="181" t="s">
        <v>1399</v>
      </c>
      <c r="C4" s="212"/>
      <c r="D4" s="212"/>
      <c r="E4" s="212"/>
      <c r="F4" s="212"/>
      <c r="G4" s="211" t="s">
        <v>1642</v>
      </c>
      <c r="H4" s="212"/>
      <c r="I4" s="212"/>
      <c r="J4" s="212"/>
      <c r="K4" s="212"/>
      <c r="L4" s="212"/>
      <c r="M4" s="212"/>
      <c r="N4" s="212"/>
      <c r="O4" s="212"/>
      <c r="P4" s="212"/>
      <c r="Q4" s="213"/>
      <c r="T4" s="181" t="s">
        <v>1399</v>
      </c>
      <c r="U4" s="212"/>
      <c r="V4" s="212"/>
      <c r="W4" s="212"/>
      <c r="X4" s="212"/>
      <c r="Y4" s="211" t="s">
        <v>1404</v>
      </c>
      <c r="Z4" s="212"/>
      <c r="AA4" s="212"/>
      <c r="AB4" s="212"/>
      <c r="AC4" s="212"/>
      <c r="AD4" s="212"/>
      <c r="AE4" s="212"/>
      <c r="AF4" s="212"/>
      <c r="AG4" s="212"/>
      <c r="AH4" s="212"/>
      <c r="AI4" s="213"/>
      <c r="AL4" s="181"/>
      <c r="AM4" s="211"/>
      <c r="AN4" s="211"/>
      <c r="AO4" s="211"/>
      <c r="AP4" s="211"/>
      <c r="AQ4" s="212"/>
      <c r="AR4" s="212"/>
      <c r="AS4" s="212"/>
      <c r="AT4" s="212"/>
      <c r="AU4" s="212"/>
      <c r="AV4" s="212"/>
      <c r="AW4" s="212"/>
      <c r="AX4" s="212"/>
      <c r="AY4" s="212"/>
      <c r="AZ4" s="212"/>
      <c r="BA4" s="213"/>
      <c r="BD4" s="181"/>
      <c r="BE4" s="211"/>
      <c r="BF4" s="211"/>
      <c r="BG4" s="211"/>
      <c r="BH4" s="211"/>
      <c r="BI4" s="212"/>
      <c r="BJ4" s="212"/>
      <c r="BK4" s="212"/>
      <c r="BL4" s="212"/>
      <c r="BM4" s="212"/>
      <c r="BN4" s="212"/>
      <c r="BO4" s="212"/>
      <c r="BP4" s="212"/>
      <c r="BQ4" s="212"/>
      <c r="BR4" s="212"/>
      <c r="BS4" s="213"/>
      <c r="BV4" s="181"/>
      <c r="BW4" s="211"/>
      <c r="BX4" s="211"/>
      <c r="BY4" s="211"/>
      <c r="BZ4" s="211"/>
      <c r="CA4" s="212"/>
      <c r="CB4" s="212"/>
      <c r="CC4" s="212"/>
      <c r="CD4" s="212"/>
      <c r="CE4" s="212"/>
      <c r="CF4" s="212"/>
      <c r="CG4" s="212"/>
      <c r="CH4" s="212"/>
      <c r="CI4" s="212"/>
      <c r="CJ4" s="212"/>
      <c r="CK4" s="213"/>
      <c r="CN4" s="181"/>
      <c r="CO4" s="211"/>
      <c r="CP4" s="211"/>
      <c r="CQ4" s="211"/>
      <c r="CR4" s="211"/>
      <c r="CS4" s="212"/>
      <c r="CT4" s="212"/>
      <c r="CU4" s="212"/>
      <c r="CV4" s="212"/>
      <c r="CW4" s="212"/>
      <c r="CX4" s="212"/>
      <c r="CY4" s="212"/>
      <c r="CZ4" s="212"/>
      <c r="DA4" s="212"/>
      <c r="DB4" s="212"/>
      <c r="DC4" s="213"/>
      <c r="DF4" s="181"/>
      <c r="DG4" s="211"/>
      <c r="DH4" s="211"/>
      <c r="DI4" s="211"/>
      <c r="DJ4" s="211"/>
      <c r="DK4" s="212"/>
      <c r="DL4" s="212"/>
      <c r="DM4" s="212"/>
      <c r="DN4" s="212"/>
      <c r="DO4" s="212"/>
      <c r="DP4" s="212"/>
      <c r="DQ4" s="212"/>
      <c r="DR4" s="212"/>
      <c r="DS4" s="212"/>
      <c r="DT4" s="212"/>
      <c r="DU4" s="213"/>
      <c r="DX4" s="181"/>
      <c r="DY4" s="211"/>
      <c r="DZ4" s="211"/>
      <c r="EA4" s="211"/>
      <c r="EB4" s="211"/>
      <c r="EC4" s="212"/>
      <c r="ED4" s="212"/>
      <c r="EE4" s="212"/>
      <c r="EF4" s="212"/>
      <c r="EG4" s="212"/>
      <c r="EH4" s="212"/>
      <c r="EI4" s="212"/>
      <c r="EJ4" s="212"/>
      <c r="EK4" s="212"/>
      <c r="EL4" s="212"/>
      <c r="EM4" s="213"/>
      <c r="EP4" s="181"/>
      <c r="EQ4" s="211"/>
      <c r="ER4" s="211"/>
      <c r="ES4" s="211"/>
      <c r="ET4" s="211"/>
      <c r="EU4" s="212"/>
      <c r="EV4" s="212"/>
      <c r="EW4" s="212"/>
      <c r="EX4" s="212"/>
      <c r="EY4" s="212"/>
      <c r="EZ4" s="212"/>
      <c r="FA4" s="212"/>
      <c r="FB4" s="212"/>
      <c r="FC4" s="212"/>
      <c r="FD4" s="212"/>
      <c r="FE4" s="213"/>
      <c r="FH4" s="181"/>
      <c r="FI4" s="211"/>
      <c r="FJ4" s="211"/>
      <c r="FK4" s="211"/>
      <c r="FL4" s="211"/>
      <c r="FM4" s="212"/>
      <c r="FN4" s="212"/>
      <c r="FO4" s="212"/>
      <c r="FP4" s="212"/>
      <c r="FQ4" s="212"/>
      <c r="FR4" s="212"/>
      <c r="FS4" s="212"/>
      <c r="FT4" s="212"/>
      <c r="FU4" s="212"/>
      <c r="FV4" s="212"/>
      <c r="FW4" s="213"/>
    </row>
    <row r="5" spans="2:179" s="217" customFormat="1" ht="15" customHeight="1" x14ac:dyDescent="0.25">
      <c r="B5" s="182" t="s">
        <v>1640</v>
      </c>
      <c r="C5" s="149"/>
      <c r="D5" s="149"/>
      <c r="E5" s="149"/>
      <c r="F5" s="149"/>
      <c r="G5" s="175" t="s">
        <v>1643</v>
      </c>
      <c r="H5" s="149"/>
      <c r="I5" s="149"/>
      <c r="J5" s="149"/>
      <c r="K5" s="149"/>
      <c r="L5" s="149"/>
      <c r="M5" s="149"/>
      <c r="N5" s="149"/>
      <c r="O5" s="149"/>
      <c r="P5" s="149"/>
      <c r="Q5" s="214"/>
      <c r="T5" s="182" t="s">
        <v>1402</v>
      </c>
      <c r="U5" s="149"/>
      <c r="V5" s="149"/>
      <c r="W5" s="149"/>
      <c r="X5" s="149"/>
      <c r="Y5" s="175" t="s">
        <v>1405</v>
      </c>
      <c r="Z5" s="149"/>
      <c r="AA5" s="149"/>
      <c r="AB5" s="149"/>
      <c r="AC5" s="149"/>
      <c r="AD5" s="149"/>
      <c r="AE5" s="149"/>
      <c r="AF5" s="149"/>
      <c r="AG5" s="149"/>
      <c r="AH5" s="149"/>
      <c r="AI5" s="214"/>
      <c r="AL5" s="182"/>
      <c r="AM5" s="175"/>
      <c r="AN5" s="175"/>
      <c r="AO5" s="149"/>
      <c r="AP5" s="149"/>
      <c r="AQ5" s="149"/>
      <c r="AR5" s="149"/>
      <c r="AS5" s="149"/>
      <c r="AT5" s="149"/>
      <c r="AU5" s="149"/>
      <c r="AV5" s="149"/>
      <c r="AW5" s="149"/>
      <c r="AX5" s="149"/>
      <c r="AY5" s="149"/>
      <c r="AZ5" s="149"/>
      <c r="BA5" s="214"/>
      <c r="BD5" s="182"/>
      <c r="BE5" s="175"/>
      <c r="BF5" s="175"/>
      <c r="BG5" s="149"/>
      <c r="BH5" s="149"/>
      <c r="BI5" s="149"/>
      <c r="BJ5" s="149"/>
      <c r="BK5" s="149"/>
      <c r="BL5" s="149"/>
      <c r="BM5" s="149"/>
      <c r="BN5" s="149"/>
      <c r="BO5" s="149"/>
      <c r="BP5" s="149"/>
      <c r="BQ5" s="149"/>
      <c r="BR5" s="149"/>
      <c r="BS5" s="214"/>
      <c r="BV5" s="182"/>
      <c r="BW5" s="175"/>
      <c r="BX5" s="175"/>
      <c r="BY5" s="149"/>
      <c r="BZ5" s="149"/>
      <c r="CA5" s="149"/>
      <c r="CB5" s="149"/>
      <c r="CC5" s="149"/>
      <c r="CD5" s="149"/>
      <c r="CE5" s="149"/>
      <c r="CF5" s="149"/>
      <c r="CG5" s="149"/>
      <c r="CH5" s="149"/>
      <c r="CI5" s="149"/>
      <c r="CJ5" s="149"/>
      <c r="CK5" s="214"/>
      <c r="CN5" s="182"/>
      <c r="CO5" s="175"/>
      <c r="CP5" s="175"/>
      <c r="CQ5" s="149"/>
      <c r="CR5" s="149"/>
      <c r="CS5" s="149"/>
      <c r="CT5" s="149"/>
      <c r="CU5" s="149"/>
      <c r="CV5" s="149"/>
      <c r="CW5" s="149"/>
      <c r="CX5" s="149"/>
      <c r="CY5" s="149"/>
      <c r="CZ5" s="149"/>
      <c r="DA5" s="149"/>
      <c r="DB5" s="149"/>
      <c r="DC5" s="214"/>
      <c r="DF5" s="182"/>
      <c r="DG5" s="175"/>
      <c r="DH5" s="175"/>
      <c r="DI5" s="149"/>
      <c r="DJ5" s="149"/>
      <c r="DK5" s="149"/>
      <c r="DL5" s="149"/>
      <c r="DM5" s="149"/>
      <c r="DN5" s="149"/>
      <c r="DO5" s="149"/>
      <c r="DP5" s="149"/>
      <c r="DQ5" s="149"/>
      <c r="DR5" s="149"/>
      <c r="DS5" s="149"/>
      <c r="DT5" s="149"/>
      <c r="DU5" s="214"/>
      <c r="DX5" s="182"/>
      <c r="DY5" s="175"/>
      <c r="DZ5" s="175"/>
      <c r="EA5" s="149"/>
      <c r="EB5" s="149"/>
      <c r="EC5" s="149"/>
      <c r="ED5" s="149"/>
      <c r="EE5" s="149"/>
      <c r="EF5" s="149"/>
      <c r="EG5" s="149"/>
      <c r="EH5" s="149"/>
      <c r="EI5" s="149"/>
      <c r="EJ5" s="149"/>
      <c r="EK5" s="149"/>
      <c r="EL5" s="149"/>
      <c r="EM5" s="214"/>
      <c r="EP5" s="182"/>
      <c r="EQ5" s="175"/>
      <c r="ER5" s="175"/>
      <c r="ES5" s="149"/>
      <c r="ET5" s="149"/>
      <c r="EU5" s="149"/>
      <c r="EV5" s="149"/>
      <c r="EW5" s="149"/>
      <c r="EX5" s="149"/>
      <c r="EY5" s="149"/>
      <c r="EZ5" s="149"/>
      <c r="FA5" s="149"/>
      <c r="FB5" s="149"/>
      <c r="FC5" s="149"/>
      <c r="FD5" s="149"/>
      <c r="FE5" s="214"/>
      <c r="FH5" s="182"/>
      <c r="FI5" s="175"/>
      <c r="FJ5" s="175"/>
      <c r="FK5" s="149"/>
      <c r="FL5" s="149"/>
      <c r="FM5" s="149"/>
      <c r="FN5" s="149"/>
      <c r="FO5" s="149"/>
      <c r="FP5" s="149"/>
      <c r="FQ5" s="149"/>
      <c r="FR5" s="149"/>
      <c r="FS5" s="149"/>
      <c r="FT5" s="149"/>
      <c r="FU5" s="149"/>
      <c r="FV5" s="149"/>
      <c r="FW5" s="214"/>
    </row>
    <row r="6" spans="2:179" s="217" customFormat="1" ht="15" customHeight="1" x14ac:dyDescent="0.25">
      <c r="B6" s="182" t="s">
        <v>1639</v>
      </c>
      <c r="C6" s="149"/>
      <c r="D6" s="149"/>
      <c r="E6" s="149"/>
      <c r="F6" s="149"/>
      <c r="G6" s="175" t="s">
        <v>1425</v>
      </c>
      <c r="H6" s="149"/>
      <c r="I6" s="149"/>
      <c r="J6" s="149"/>
      <c r="K6" s="149"/>
      <c r="L6" s="149"/>
      <c r="M6" s="149"/>
      <c r="N6" s="149"/>
      <c r="O6" s="149"/>
      <c r="P6" s="149"/>
      <c r="Q6" s="214"/>
      <c r="T6" s="182" t="s">
        <v>1400</v>
      </c>
      <c r="U6" s="149"/>
      <c r="V6" s="149"/>
      <c r="W6" s="149"/>
      <c r="X6" s="149"/>
      <c r="Y6" s="175" t="s">
        <v>1406</v>
      </c>
      <c r="Z6" s="149"/>
      <c r="AA6" s="149"/>
      <c r="AB6" s="149"/>
      <c r="AC6" s="149"/>
      <c r="AD6" s="149"/>
      <c r="AE6" s="149"/>
      <c r="AF6" s="149"/>
      <c r="AG6" s="149"/>
      <c r="AH6" s="149"/>
      <c r="AI6" s="214"/>
      <c r="AL6" s="182"/>
      <c r="AM6" s="175"/>
      <c r="AN6" s="175"/>
      <c r="AO6" s="149"/>
      <c r="AP6" s="149"/>
      <c r="AQ6" s="149"/>
      <c r="AR6" s="149"/>
      <c r="AS6" s="149"/>
      <c r="AT6" s="149"/>
      <c r="AU6" s="149"/>
      <c r="AV6" s="149"/>
      <c r="AW6" s="149"/>
      <c r="AX6" s="149"/>
      <c r="AY6" s="149"/>
      <c r="AZ6" s="149"/>
      <c r="BA6" s="214"/>
      <c r="BD6" s="182"/>
      <c r="BE6" s="175"/>
      <c r="BF6" s="175"/>
      <c r="BG6" s="149"/>
      <c r="BH6" s="149"/>
      <c r="BI6" s="149"/>
      <c r="BJ6" s="149"/>
      <c r="BK6" s="149"/>
      <c r="BL6" s="149"/>
      <c r="BM6" s="149"/>
      <c r="BN6" s="149"/>
      <c r="BO6" s="149"/>
      <c r="BP6" s="149"/>
      <c r="BQ6" s="149"/>
      <c r="BR6" s="149"/>
      <c r="BS6" s="214"/>
      <c r="BV6" s="182"/>
      <c r="BW6" s="175"/>
      <c r="BX6" s="175"/>
      <c r="BY6" s="149"/>
      <c r="BZ6" s="149"/>
      <c r="CA6" s="149"/>
      <c r="CB6" s="149"/>
      <c r="CC6" s="149"/>
      <c r="CD6" s="149"/>
      <c r="CE6" s="149"/>
      <c r="CF6" s="149"/>
      <c r="CG6" s="149"/>
      <c r="CH6" s="149"/>
      <c r="CI6" s="149"/>
      <c r="CJ6" s="149"/>
      <c r="CK6" s="214"/>
      <c r="CN6" s="182"/>
      <c r="CO6" s="175"/>
      <c r="CP6" s="175"/>
      <c r="CQ6" s="149"/>
      <c r="CR6" s="149"/>
      <c r="CS6" s="149"/>
      <c r="CT6" s="149"/>
      <c r="CU6" s="149"/>
      <c r="CV6" s="149"/>
      <c r="CW6" s="149"/>
      <c r="CX6" s="149"/>
      <c r="CY6" s="149"/>
      <c r="CZ6" s="149"/>
      <c r="DA6" s="149"/>
      <c r="DB6" s="149"/>
      <c r="DC6" s="214"/>
      <c r="DF6" s="182"/>
      <c r="DG6" s="175"/>
      <c r="DH6" s="175"/>
      <c r="DI6" s="149"/>
      <c r="DJ6" s="149"/>
      <c r="DK6" s="149"/>
      <c r="DL6" s="149"/>
      <c r="DM6" s="149"/>
      <c r="DN6" s="149"/>
      <c r="DO6" s="149"/>
      <c r="DP6" s="149"/>
      <c r="DQ6" s="149"/>
      <c r="DR6" s="149"/>
      <c r="DS6" s="149"/>
      <c r="DT6" s="149"/>
      <c r="DU6" s="214"/>
      <c r="DX6" s="182"/>
      <c r="DY6" s="175"/>
      <c r="DZ6" s="175"/>
      <c r="EA6" s="149"/>
      <c r="EB6" s="149"/>
      <c r="EC6" s="149"/>
      <c r="ED6" s="149"/>
      <c r="EE6" s="149"/>
      <c r="EF6" s="149"/>
      <c r="EG6" s="149"/>
      <c r="EH6" s="149"/>
      <c r="EI6" s="149"/>
      <c r="EJ6" s="149"/>
      <c r="EK6" s="149"/>
      <c r="EL6" s="149"/>
      <c r="EM6" s="214"/>
      <c r="EP6" s="182"/>
      <c r="EQ6" s="175"/>
      <c r="ER6" s="175"/>
      <c r="ES6" s="149"/>
      <c r="ET6" s="149"/>
      <c r="EU6" s="149"/>
      <c r="EV6" s="149"/>
      <c r="EW6" s="149"/>
      <c r="EX6" s="149"/>
      <c r="EY6" s="149"/>
      <c r="EZ6" s="149"/>
      <c r="FA6" s="149"/>
      <c r="FB6" s="149"/>
      <c r="FC6" s="149"/>
      <c r="FD6" s="149"/>
      <c r="FE6" s="214"/>
      <c r="FH6" s="182"/>
      <c r="FI6" s="175"/>
      <c r="FJ6" s="175"/>
      <c r="FK6" s="149"/>
      <c r="FL6" s="149"/>
      <c r="FM6" s="149"/>
      <c r="FN6" s="149"/>
      <c r="FO6" s="149"/>
      <c r="FP6" s="149"/>
      <c r="FQ6" s="149"/>
      <c r="FR6" s="149"/>
      <c r="FS6" s="149"/>
      <c r="FT6" s="149"/>
      <c r="FU6" s="149"/>
      <c r="FV6" s="149"/>
      <c r="FW6" s="214"/>
    </row>
    <row r="7" spans="2:179" s="217" customFormat="1" ht="15" customHeight="1" x14ac:dyDescent="0.25">
      <c r="B7" s="182" t="s">
        <v>1641</v>
      </c>
      <c r="C7" s="149"/>
      <c r="D7" s="149"/>
      <c r="E7" s="149"/>
      <c r="F7" s="149"/>
      <c r="G7" s="175" t="s">
        <v>1645</v>
      </c>
      <c r="H7" s="149"/>
      <c r="I7" s="149"/>
      <c r="J7" s="149"/>
      <c r="K7" s="149"/>
      <c r="L7" s="149"/>
      <c r="M7" s="149"/>
      <c r="N7" s="149"/>
      <c r="O7" s="149"/>
      <c r="P7" s="149"/>
      <c r="Q7" s="214"/>
      <c r="T7" s="182" t="s">
        <v>1403</v>
      </c>
      <c r="U7" s="149"/>
      <c r="V7" s="149"/>
      <c r="W7" s="149"/>
      <c r="X7" s="149"/>
      <c r="Y7" s="175" t="s">
        <v>1649</v>
      </c>
      <c r="Z7" s="149"/>
      <c r="AA7" s="149"/>
      <c r="AB7" s="149"/>
      <c r="AC7" s="149"/>
      <c r="AD7" s="149"/>
      <c r="AE7" s="149"/>
      <c r="AF7" s="149"/>
      <c r="AG7" s="149"/>
      <c r="AH7" s="149"/>
      <c r="AI7" s="214"/>
      <c r="AL7" s="182"/>
      <c r="AM7" s="175"/>
      <c r="AN7" s="175"/>
      <c r="AO7" s="175"/>
      <c r="AP7" s="149"/>
      <c r="AQ7" s="149"/>
      <c r="AR7" s="149"/>
      <c r="AS7" s="149"/>
      <c r="AT7" s="149"/>
      <c r="AU7" s="149"/>
      <c r="AV7" s="149"/>
      <c r="AW7" s="149"/>
      <c r="AX7" s="149"/>
      <c r="AY7" s="149"/>
      <c r="AZ7" s="149"/>
      <c r="BA7" s="214"/>
      <c r="BD7" s="182"/>
      <c r="BE7" s="175"/>
      <c r="BF7" s="175"/>
      <c r="BG7" s="175"/>
      <c r="BH7" s="149"/>
      <c r="BI7" s="149"/>
      <c r="BJ7" s="149"/>
      <c r="BK7" s="149"/>
      <c r="BL7" s="149"/>
      <c r="BM7" s="149"/>
      <c r="BN7" s="149"/>
      <c r="BO7" s="149"/>
      <c r="BP7" s="149"/>
      <c r="BQ7" s="149"/>
      <c r="BR7" s="149"/>
      <c r="BS7" s="214"/>
      <c r="BV7" s="182"/>
      <c r="BW7" s="175"/>
      <c r="BX7" s="175"/>
      <c r="BY7" s="175"/>
      <c r="BZ7" s="149"/>
      <c r="CA7" s="149"/>
      <c r="CB7" s="149"/>
      <c r="CC7" s="149"/>
      <c r="CD7" s="149"/>
      <c r="CE7" s="149"/>
      <c r="CF7" s="149"/>
      <c r="CG7" s="149"/>
      <c r="CH7" s="149"/>
      <c r="CI7" s="149"/>
      <c r="CJ7" s="149"/>
      <c r="CK7" s="214"/>
      <c r="CN7" s="182"/>
      <c r="CO7" s="175"/>
      <c r="CP7" s="175"/>
      <c r="CQ7" s="175"/>
      <c r="CR7" s="149"/>
      <c r="CS7" s="149"/>
      <c r="CT7" s="149"/>
      <c r="CU7" s="149"/>
      <c r="CV7" s="149"/>
      <c r="CW7" s="149"/>
      <c r="CX7" s="149"/>
      <c r="CY7" s="149"/>
      <c r="CZ7" s="149"/>
      <c r="DA7" s="149"/>
      <c r="DB7" s="149"/>
      <c r="DC7" s="214"/>
      <c r="DF7" s="182"/>
      <c r="DG7" s="175"/>
      <c r="DH7" s="175"/>
      <c r="DI7" s="175"/>
      <c r="DJ7" s="149"/>
      <c r="DK7" s="149"/>
      <c r="DL7" s="149"/>
      <c r="DM7" s="149"/>
      <c r="DN7" s="149"/>
      <c r="DO7" s="149"/>
      <c r="DP7" s="149"/>
      <c r="DQ7" s="149"/>
      <c r="DR7" s="149"/>
      <c r="DS7" s="149"/>
      <c r="DT7" s="149"/>
      <c r="DU7" s="214"/>
      <c r="DX7" s="182"/>
      <c r="DY7" s="175"/>
      <c r="DZ7" s="175"/>
      <c r="EA7" s="175"/>
      <c r="EB7" s="149"/>
      <c r="EC7" s="149"/>
      <c r="ED7" s="149"/>
      <c r="EE7" s="149"/>
      <c r="EF7" s="149"/>
      <c r="EG7" s="149"/>
      <c r="EH7" s="149"/>
      <c r="EI7" s="149"/>
      <c r="EJ7" s="149"/>
      <c r="EK7" s="149"/>
      <c r="EL7" s="149"/>
      <c r="EM7" s="214"/>
      <c r="EP7" s="182"/>
      <c r="EQ7" s="175"/>
      <c r="ER7" s="175"/>
      <c r="ES7" s="175"/>
      <c r="ET7" s="149"/>
      <c r="EU7" s="149"/>
      <c r="EV7" s="149"/>
      <c r="EW7" s="149"/>
      <c r="EX7" s="149"/>
      <c r="EY7" s="149"/>
      <c r="EZ7" s="149"/>
      <c r="FA7" s="149"/>
      <c r="FB7" s="149"/>
      <c r="FC7" s="149"/>
      <c r="FD7" s="149"/>
      <c r="FE7" s="214"/>
      <c r="FH7" s="182"/>
      <c r="FI7" s="175"/>
      <c r="FJ7" s="175"/>
      <c r="FK7" s="175"/>
      <c r="FL7" s="149"/>
      <c r="FM7" s="149"/>
      <c r="FN7" s="149"/>
      <c r="FO7" s="149"/>
      <c r="FP7" s="149"/>
      <c r="FQ7" s="149"/>
      <c r="FR7" s="149"/>
      <c r="FS7" s="149"/>
      <c r="FT7" s="149"/>
      <c r="FU7" s="149"/>
      <c r="FV7" s="149"/>
      <c r="FW7" s="214"/>
    </row>
    <row r="8" spans="2:179" s="85" customFormat="1" x14ac:dyDescent="0.25">
      <c r="B8" s="261"/>
      <c r="C8" s="215"/>
      <c r="D8" s="215"/>
      <c r="E8" s="215"/>
      <c r="F8" s="215"/>
      <c r="G8" s="215"/>
      <c r="H8" s="215"/>
      <c r="I8" s="215"/>
      <c r="J8" s="215"/>
      <c r="K8" s="215"/>
      <c r="L8" s="215"/>
      <c r="M8" s="215"/>
      <c r="N8" s="215"/>
      <c r="O8" s="215"/>
      <c r="P8" s="215"/>
      <c r="Q8" s="216"/>
      <c r="T8" s="261"/>
      <c r="U8" s="215"/>
      <c r="V8" s="215"/>
      <c r="W8" s="215"/>
      <c r="X8" s="215"/>
      <c r="Y8" s="215"/>
      <c r="Z8" s="215"/>
      <c r="AA8" s="215"/>
      <c r="AB8" s="215"/>
      <c r="AC8" s="215"/>
      <c r="AD8" s="215"/>
      <c r="AE8" s="215"/>
      <c r="AF8" s="215"/>
      <c r="AG8" s="215"/>
      <c r="AH8" s="215"/>
      <c r="AI8" s="216"/>
      <c r="AL8" s="183"/>
      <c r="AM8" s="215"/>
      <c r="AN8" s="210"/>
      <c r="AO8" s="210"/>
      <c r="AP8" s="215"/>
      <c r="AQ8" s="215"/>
      <c r="AR8" s="215"/>
      <c r="AS8" s="215"/>
      <c r="AT8" s="215"/>
      <c r="AU8" s="215"/>
      <c r="AV8" s="215"/>
      <c r="AW8" s="215"/>
      <c r="AX8" s="215"/>
      <c r="AY8" s="215"/>
      <c r="AZ8" s="215"/>
      <c r="BA8" s="216"/>
      <c r="BD8" s="183"/>
      <c r="BE8" s="215"/>
      <c r="BF8" s="210"/>
      <c r="BG8" s="210"/>
      <c r="BH8" s="215"/>
      <c r="BI8" s="215"/>
      <c r="BJ8" s="215"/>
      <c r="BK8" s="215"/>
      <c r="BL8" s="215"/>
      <c r="BM8" s="215"/>
      <c r="BN8" s="215"/>
      <c r="BO8" s="215"/>
      <c r="BP8" s="215"/>
      <c r="BQ8" s="215"/>
      <c r="BR8" s="215"/>
      <c r="BS8" s="216"/>
      <c r="BV8" s="183"/>
      <c r="BW8" s="215"/>
      <c r="BX8" s="210"/>
      <c r="BY8" s="210"/>
      <c r="BZ8" s="215"/>
      <c r="CA8" s="215"/>
      <c r="CB8" s="215"/>
      <c r="CC8" s="215"/>
      <c r="CD8" s="215"/>
      <c r="CE8" s="215"/>
      <c r="CF8" s="215"/>
      <c r="CG8" s="215"/>
      <c r="CH8" s="215"/>
      <c r="CI8" s="215"/>
      <c r="CJ8" s="215"/>
      <c r="CK8" s="216"/>
      <c r="CN8" s="183"/>
      <c r="CO8" s="215"/>
      <c r="CP8" s="210"/>
      <c r="CQ8" s="210"/>
      <c r="CR8" s="215"/>
      <c r="CS8" s="215"/>
      <c r="CT8" s="215"/>
      <c r="CU8" s="215"/>
      <c r="CV8" s="215"/>
      <c r="CW8" s="215"/>
      <c r="CX8" s="215"/>
      <c r="CY8" s="215"/>
      <c r="CZ8" s="215"/>
      <c r="DA8" s="215"/>
      <c r="DB8" s="215"/>
      <c r="DC8" s="216"/>
      <c r="DF8" s="183"/>
      <c r="DG8" s="215"/>
      <c r="DH8" s="210"/>
      <c r="DI8" s="210"/>
      <c r="DJ8" s="215"/>
      <c r="DK8" s="215"/>
      <c r="DL8" s="215"/>
      <c r="DM8" s="215"/>
      <c r="DN8" s="215"/>
      <c r="DO8" s="215"/>
      <c r="DP8" s="215"/>
      <c r="DQ8" s="215"/>
      <c r="DR8" s="215"/>
      <c r="DS8" s="215"/>
      <c r="DT8" s="215"/>
      <c r="DU8" s="216"/>
      <c r="DX8" s="183"/>
      <c r="DY8" s="215"/>
      <c r="DZ8" s="210"/>
      <c r="EA8" s="210"/>
      <c r="EB8" s="215"/>
      <c r="EC8" s="215"/>
      <c r="ED8" s="215"/>
      <c r="EE8" s="215"/>
      <c r="EF8" s="215"/>
      <c r="EG8" s="215"/>
      <c r="EH8" s="215"/>
      <c r="EI8" s="215"/>
      <c r="EJ8" s="215"/>
      <c r="EK8" s="215"/>
      <c r="EL8" s="215"/>
      <c r="EM8" s="216"/>
      <c r="EP8" s="183"/>
      <c r="EQ8" s="215"/>
      <c r="ER8" s="210"/>
      <c r="ES8" s="210"/>
      <c r="ET8" s="215"/>
      <c r="EU8" s="215"/>
      <c r="EV8" s="215"/>
      <c r="EW8" s="215"/>
      <c r="EX8" s="215"/>
      <c r="EY8" s="215"/>
      <c r="EZ8" s="215"/>
      <c r="FA8" s="215"/>
      <c r="FB8" s="215"/>
      <c r="FC8" s="215"/>
      <c r="FD8" s="215"/>
      <c r="FE8" s="216"/>
      <c r="FH8" s="183"/>
      <c r="FI8" s="215"/>
      <c r="FJ8" s="210"/>
      <c r="FK8" s="210"/>
      <c r="FL8" s="215"/>
      <c r="FM8" s="215"/>
      <c r="FN8" s="215"/>
      <c r="FO8" s="215"/>
      <c r="FP8" s="215"/>
      <c r="FQ8" s="215"/>
      <c r="FR8" s="215"/>
      <c r="FS8" s="215"/>
      <c r="FT8" s="215"/>
      <c r="FU8" s="215"/>
      <c r="FV8" s="215"/>
      <c r="FW8" s="216"/>
    </row>
    <row r="9" spans="2:179" x14ac:dyDescent="0.25">
      <c r="B9" s="593" t="s">
        <v>1014</v>
      </c>
      <c r="C9" s="186" t="s">
        <v>1034</v>
      </c>
      <c r="D9" s="593" t="s">
        <v>1073</v>
      </c>
      <c r="E9" s="593"/>
      <c r="F9" s="591" t="s">
        <v>1012</v>
      </c>
      <c r="G9" s="591"/>
      <c r="H9" s="591" t="s">
        <v>1013</v>
      </c>
      <c r="I9" s="591"/>
      <c r="J9" s="591" t="s">
        <v>1029</v>
      </c>
      <c r="K9" s="591"/>
      <c r="L9" s="591" t="s">
        <v>1075</v>
      </c>
      <c r="M9" s="591"/>
      <c r="N9" s="591" t="s">
        <v>1076</v>
      </c>
      <c r="O9" s="591"/>
      <c r="P9" s="591" t="s">
        <v>1077</v>
      </c>
      <c r="Q9" s="591"/>
      <c r="T9" s="593" t="s">
        <v>1014</v>
      </c>
      <c r="U9" s="186" t="s">
        <v>1034</v>
      </c>
      <c r="V9" s="593" t="s">
        <v>1073</v>
      </c>
      <c r="W9" s="593"/>
      <c r="X9" s="591" t="s">
        <v>1078</v>
      </c>
      <c r="Y9" s="591"/>
      <c r="Z9" s="591" t="s">
        <v>1079</v>
      </c>
      <c r="AA9" s="591"/>
      <c r="AB9" s="591" t="s">
        <v>1080</v>
      </c>
      <c r="AC9" s="591"/>
      <c r="AD9" s="591" t="s">
        <v>1081</v>
      </c>
      <c r="AE9" s="591"/>
      <c r="AF9" s="591" t="s">
        <v>1082</v>
      </c>
      <c r="AG9" s="591"/>
      <c r="AH9" s="591" t="s">
        <v>1083</v>
      </c>
      <c r="AI9" s="591"/>
      <c r="AL9" s="593" t="s">
        <v>1014</v>
      </c>
      <c r="AM9" s="186" t="s">
        <v>1034</v>
      </c>
      <c r="AN9" s="593" t="s">
        <v>1073</v>
      </c>
      <c r="AO9" s="593"/>
      <c r="AP9" s="591" t="s">
        <v>1084</v>
      </c>
      <c r="AQ9" s="591"/>
      <c r="AR9" s="591" t="s">
        <v>1085</v>
      </c>
      <c r="AS9" s="591"/>
      <c r="AT9" s="591" t="s">
        <v>1086</v>
      </c>
      <c r="AU9" s="591"/>
      <c r="AV9" s="591" t="s">
        <v>1087</v>
      </c>
      <c r="AW9" s="591"/>
      <c r="AX9" s="591" t="s">
        <v>1088</v>
      </c>
      <c r="AY9" s="591"/>
      <c r="AZ9" s="591" t="s">
        <v>1089</v>
      </c>
      <c r="BA9" s="591"/>
      <c r="BD9" s="593" t="s">
        <v>1014</v>
      </c>
      <c r="BE9" s="186" t="s">
        <v>1034</v>
      </c>
      <c r="BF9" s="593" t="s">
        <v>1073</v>
      </c>
      <c r="BG9" s="593"/>
      <c r="BH9" s="591" t="s">
        <v>1090</v>
      </c>
      <c r="BI9" s="591"/>
      <c r="BJ9" s="591" t="s">
        <v>1091</v>
      </c>
      <c r="BK9" s="591"/>
      <c r="BL9" s="591" t="s">
        <v>1092</v>
      </c>
      <c r="BM9" s="591"/>
      <c r="BN9" s="591" t="s">
        <v>1093</v>
      </c>
      <c r="BO9" s="591"/>
      <c r="BP9" s="591" t="s">
        <v>1094</v>
      </c>
      <c r="BQ9" s="591"/>
      <c r="BR9" s="591" t="s">
        <v>1095</v>
      </c>
      <c r="BS9" s="591"/>
      <c r="BV9" s="593" t="s">
        <v>1014</v>
      </c>
      <c r="BW9" s="186" t="s">
        <v>1034</v>
      </c>
      <c r="BX9" s="593" t="s">
        <v>1073</v>
      </c>
      <c r="BY9" s="593"/>
      <c r="BZ9" s="591" t="s">
        <v>1096</v>
      </c>
      <c r="CA9" s="591"/>
      <c r="CB9" s="591" t="s">
        <v>1097</v>
      </c>
      <c r="CC9" s="591"/>
      <c r="CD9" s="591" t="s">
        <v>1098</v>
      </c>
      <c r="CE9" s="591"/>
      <c r="CF9" s="591" t="s">
        <v>1099</v>
      </c>
      <c r="CG9" s="591"/>
      <c r="CH9" s="591" t="s">
        <v>1100</v>
      </c>
      <c r="CI9" s="591"/>
      <c r="CJ9" s="591" t="s">
        <v>1101</v>
      </c>
      <c r="CK9" s="591"/>
      <c r="CN9" s="593" t="s">
        <v>1014</v>
      </c>
      <c r="CO9" s="186" t="s">
        <v>1034</v>
      </c>
      <c r="CP9" s="593" t="s">
        <v>1073</v>
      </c>
      <c r="CQ9" s="593"/>
      <c r="CR9" s="591" t="s">
        <v>1102</v>
      </c>
      <c r="CS9" s="591"/>
      <c r="CT9" s="591" t="s">
        <v>1103</v>
      </c>
      <c r="CU9" s="591"/>
      <c r="CV9" s="591" t="s">
        <v>1104</v>
      </c>
      <c r="CW9" s="591"/>
      <c r="CX9" s="591" t="s">
        <v>1105</v>
      </c>
      <c r="CY9" s="591"/>
      <c r="CZ9" s="591" t="s">
        <v>1106</v>
      </c>
      <c r="DA9" s="591"/>
      <c r="DB9" s="591" t="s">
        <v>1107</v>
      </c>
      <c r="DC9" s="591"/>
      <c r="DF9" s="593" t="s">
        <v>1014</v>
      </c>
      <c r="DG9" s="186" t="s">
        <v>1034</v>
      </c>
      <c r="DH9" s="593" t="s">
        <v>1073</v>
      </c>
      <c r="DI9" s="593"/>
      <c r="DJ9" s="591" t="s">
        <v>1108</v>
      </c>
      <c r="DK9" s="591"/>
      <c r="DL9" s="591" t="s">
        <v>1109</v>
      </c>
      <c r="DM9" s="591"/>
      <c r="DN9" s="591" t="s">
        <v>1110</v>
      </c>
      <c r="DO9" s="591"/>
      <c r="DP9" s="591" t="s">
        <v>1111</v>
      </c>
      <c r="DQ9" s="591"/>
      <c r="DR9" s="591" t="s">
        <v>1112</v>
      </c>
      <c r="DS9" s="591"/>
      <c r="DT9" s="591" t="s">
        <v>1113</v>
      </c>
      <c r="DU9" s="591"/>
      <c r="DX9" s="593" t="s">
        <v>1014</v>
      </c>
      <c r="DY9" s="186" t="s">
        <v>1034</v>
      </c>
      <c r="DZ9" s="593" t="s">
        <v>1073</v>
      </c>
      <c r="EA9" s="593"/>
      <c r="EB9" s="591" t="s">
        <v>1114</v>
      </c>
      <c r="EC9" s="591"/>
      <c r="ED9" s="591" t="s">
        <v>1115</v>
      </c>
      <c r="EE9" s="591"/>
      <c r="EF9" s="591" t="s">
        <v>1116</v>
      </c>
      <c r="EG9" s="591"/>
      <c r="EH9" s="591" t="s">
        <v>1117</v>
      </c>
      <c r="EI9" s="591"/>
      <c r="EJ9" s="591" t="s">
        <v>1118</v>
      </c>
      <c r="EK9" s="591"/>
      <c r="EL9" s="591" t="s">
        <v>1119</v>
      </c>
      <c r="EM9" s="591"/>
      <c r="EP9" s="593" t="s">
        <v>1014</v>
      </c>
      <c r="EQ9" s="186" t="s">
        <v>1034</v>
      </c>
      <c r="ER9" s="593" t="s">
        <v>1073</v>
      </c>
      <c r="ES9" s="593"/>
      <c r="ET9" s="591" t="s">
        <v>1120</v>
      </c>
      <c r="EU9" s="591"/>
      <c r="EV9" s="591" t="s">
        <v>1121</v>
      </c>
      <c r="EW9" s="591"/>
      <c r="EX9" s="591" t="s">
        <v>1122</v>
      </c>
      <c r="EY9" s="591"/>
      <c r="EZ9" s="591" t="s">
        <v>1123</v>
      </c>
      <c r="FA9" s="591"/>
      <c r="FB9" s="591" t="s">
        <v>1124</v>
      </c>
      <c r="FC9" s="591"/>
      <c r="FD9" s="591" t="s">
        <v>1125</v>
      </c>
      <c r="FE9" s="591"/>
      <c r="FH9" s="593" t="s">
        <v>1014</v>
      </c>
      <c r="FI9" s="186" t="s">
        <v>1034</v>
      </c>
      <c r="FJ9" s="593" t="s">
        <v>1073</v>
      </c>
      <c r="FK9" s="593"/>
      <c r="FL9" s="591" t="s">
        <v>1126</v>
      </c>
      <c r="FM9" s="591"/>
      <c r="FN9" s="591" t="s">
        <v>1127</v>
      </c>
      <c r="FO9" s="591"/>
      <c r="FP9" s="591" t="s">
        <v>1128</v>
      </c>
      <c r="FQ9" s="591"/>
      <c r="FR9" s="591" t="s">
        <v>1129</v>
      </c>
      <c r="FS9" s="591"/>
      <c r="FT9" s="591" t="s">
        <v>1130</v>
      </c>
      <c r="FU9" s="591"/>
      <c r="FV9" s="591" t="s">
        <v>1131</v>
      </c>
      <c r="FW9" s="591"/>
    </row>
    <row r="10" spans="2:179" x14ac:dyDescent="0.25">
      <c r="B10" s="593"/>
      <c r="C10" s="187" t="s">
        <v>1072</v>
      </c>
      <c r="D10" s="188" t="s">
        <v>1010</v>
      </c>
      <c r="E10" s="186" t="s">
        <v>1074</v>
      </c>
      <c r="F10" s="188" t="s">
        <v>1010</v>
      </c>
      <c r="G10" s="186" t="s">
        <v>1074</v>
      </c>
      <c r="H10" s="188" t="s">
        <v>1010</v>
      </c>
      <c r="I10" s="186" t="s">
        <v>1074</v>
      </c>
      <c r="J10" s="188" t="s">
        <v>1010</v>
      </c>
      <c r="K10" s="186" t="s">
        <v>1074</v>
      </c>
      <c r="L10" s="188" t="s">
        <v>1010</v>
      </c>
      <c r="M10" s="186" t="s">
        <v>1074</v>
      </c>
      <c r="N10" s="188" t="s">
        <v>1010</v>
      </c>
      <c r="O10" s="186" t="s">
        <v>1074</v>
      </c>
      <c r="P10" s="188" t="s">
        <v>1010</v>
      </c>
      <c r="Q10" s="186" t="s">
        <v>1074</v>
      </c>
      <c r="T10" s="593"/>
      <c r="U10" s="187" t="s">
        <v>1072</v>
      </c>
      <c r="V10" s="188" t="s">
        <v>1010</v>
      </c>
      <c r="W10" s="186" t="s">
        <v>1074</v>
      </c>
      <c r="X10" s="188" t="s">
        <v>1010</v>
      </c>
      <c r="Y10" s="186" t="s">
        <v>1074</v>
      </c>
      <c r="Z10" s="188" t="s">
        <v>1010</v>
      </c>
      <c r="AA10" s="186" t="s">
        <v>1074</v>
      </c>
      <c r="AB10" s="188" t="s">
        <v>1010</v>
      </c>
      <c r="AC10" s="186" t="s">
        <v>1074</v>
      </c>
      <c r="AD10" s="188" t="s">
        <v>1010</v>
      </c>
      <c r="AE10" s="186" t="s">
        <v>1074</v>
      </c>
      <c r="AF10" s="188" t="s">
        <v>1010</v>
      </c>
      <c r="AG10" s="186" t="s">
        <v>1074</v>
      </c>
      <c r="AH10" s="188" t="s">
        <v>1010</v>
      </c>
      <c r="AI10" s="186" t="s">
        <v>1074</v>
      </c>
      <c r="AL10" s="593"/>
      <c r="AM10" s="187" t="s">
        <v>1072</v>
      </c>
      <c r="AN10" s="188" t="s">
        <v>1010</v>
      </c>
      <c r="AO10" s="186" t="s">
        <v>1074</v>
      </c>
      <c r="AP10" s="188" t="s">
        <v>1010</v>
      </c>
      <c r="AQ10" s="186" t="s">
        <v>1074</v>
      </c>
      <c r="AR10" s="188" t="s">
        <v>1010</v>
      </c>
      <c r="AS10" s="186" t="s">
        <v>1074</v>
      </c>
      <c r="AT10" s="188" t="s">
        <v>1010</v>
      </c>
      <c r="AU10" s="186" t="s">
        <v>1074</v>
      </c>
      <c r="AV10" s="188" t="s">
        <v>1010</v>
      </c>
      <c r="AW10" s="186" t="s">
        <v>1074</v>
      </c>
      <c r="AX10" s="188" t="s">
        <v>1010</v>
      </c>
      <c r="AY10" s="186" t="s">
        <v>1074</v>
      </c>
      <c r="AZ10" s="188" t="s">
        <v>1010</v>
      </c>
      <c r="BA10" s="186" t="s">
        <v>1074</v>
      </c>
      <c r="BD10" s="593"/>
      <c r="BE10" s="187" t="s">
        <v>1072</v>
      </c>
      <c r="BF10" s="188" t="s">
        <v>1010</v>
      </c>
      <c r="BG10" s="186" t="s">
        <v>1074</v>
      </c>
      <c r="BH10" s="188" t="s">
        <v>1010</v>
      </c>
      <c r="BI10" s="186" t="s">
        <v>1074</v>
      </c>
      <c r="BJ10" s="188" t="s">
        <v>1010</v>
      </c>
      <c r="BK10" s="186" t="s">
        <v>1074</v>
      </c>
      <c r="BL10" s="188" t="s">
        <v>1010</v>
      </c>
      <c r="BM10" s="186" t="s">
        <v>1074</v>
      </c>
      <c r="BN10" s="188" t="s">
        <v>1010</v>
      </c>
      <c r="BO10" s="186" t="s">
        <v>1074</v>
      </c>
      <c r="BP10" s="188" t="s">
        <v>1010</v>
      </c>
      <c r="BQ10" s="186" t="s">
        <v>1074</v>
      </c>
      <c r="BR10" s="188" t="s">
        <v>1010</v>
      </c>
      <c r="BS10" s="186" t="s">
        <v>1074</v>
      </c>
      <c r="BV10" s="593"/>
      <c r="BW10" s="187" t="s">
        <v>1072</v>
      </c>
      <c r="BX10" s="188" t="s">
        <v>1010</v>
      </c>
      <c r="BY10" s="186" t="s">
        <v>1074</v>
      </c>
      <c r="BZ10" s="188" t="s">
        <v>1010</v>
      </c>
      <c r="CA10" s="186" t="s">
        <v>1074</v>
      </c>
      <c r="CB10" s="188" t="s">
        <v>1010</v>
      </c>
      <c r="CC10" s="186" t="s">
        <v>1074</v>
      </c>
      <c r="CD10" s="188" t="s">
        <v>1010</v>
      </c>
      <c r="CE10" s="186" t="s">
        <v>1074</v>
      </c>
      <c r="CF10" s="188" t="s">
        <v>1010</v>
      </c>
      <c r="CG10" s="186" t="s">
        <v>1074</v>
      </c>
      <c r="CH10" s="188" t="s">
        <v>1010</v>
      </c>
      <c r="CI10" s="186" t="s">
        <v>1074</v>
      </c>
      <c r="CJ10" s="188" t="s">
        <v>1010</v>
      </c>
      <c r="CK10" s="186" t="s">
        <v>1074</v>
      </c>
      <c r="CN10" s="593"/>
      <c r="CO10" s="187" t="s">
        <v>1072</v>
      </c>
      <c r="CP10" s="188" t="s">
        <v>1010</v>
      </c>
      <c r="CQ10" s="186" t="s">
        <v>1074</v>
      </c>
      <c r="CR10" s="188" t="s">
        <v>1010</v>
      </c>
      <c r="CS10" s="186" t="s">
        <v>1074</v>
      </c>
      <c r="CT10" s="188" t="s">
        <v>1010</v>
      </c>
      <c r="CU10" s="186" t="s">
        <v>1074</v>
      </c>
      <c r="CV10" s="188" t="s">
        <v>1010</v>
      </c>
      <c r="CW10" s="186" t="s">
        <v>1074</v>
      </c>
      <c r="CX10" s="188" t="s">
        <v>1010</v>
      </c>
      <c r="CY10" s="186" t="s">
        <v>1074</v>
      </c>
      <c r="CZ10" s="188" t="s">
        <v>1010</v>
      </c>
      <c r="DA10" s="186" t="s">
        <v>1074</v>
      </c>
      <c r="DB10" s="188" t="s">
        <v>1010</v>
      </c>
      <c r="DC10" s="186" t="s">
        <v>1074</v>
      </c>
      <c r="DF10" s="593"/>
      <c r="DG10" s="187" t="s">
        <v>1072</v>
      </c>
      <c r="DH10" s="188" t="s">
        <v>1010</v>
      </c>
      <c r="DI10" s="186" t="s">
        <v>1074</v>
      </c>
      <c r="DJ10" s="188" t="s">
        <v>1010</v>
      </c>
      <c r="DK10" s="186" t="s">
        <v>1074</v>
      </c>
      <c r="DL10" s="188" t="s">
        <v>1010</v>
      </c>
      <c r="DM10" s="186" t="s">
        <v>1074</v>
      </c>
      <c r="DN10" s="188" t="s">
        <v>1010</v>
      </c>
      <c r="DO10" s="186" t="s">
        <v>1074</v>
      </c>
      <c r="DP10" s="188" t="s">
        <v>1010</v>
      </c>
      <c r="DQ10" s="186" t="s">
        <v>1074</v>
      </c>
      <c r="DR10" s="188" t="s">
        <v>1010</v>
      </c>
      <c r="DS10" s="186" t="s">
        <v>1074</v>
      </c>
      <c r="DT10" s="188" t="s">
        <v>1010</v>
      </c>
      <c r="DU10" s="186" t="s">
        <v>1074</v>
      </c>
      <c r="DX10" s="593"/>
      <c r="DY10" s="187" t="s">
        <v>1072</v>
      </c>
      <c r="DZ10" s="188" t="s">
        <v>1010</v>
      </c>
      <c r="EA10" s="186" t="s">
        <v>1074</v>
      </c>
      <c r="EB10" s="188" t="s">
        <v>1010</v>
      </c>
      <c r="EC10" s="186" t="s">
        <v>1074</v>
      </c>
      <c r="ED10" s="188" t="s">
        <v>1010</v>
      </c>
      <c r="EE10" s="186" t="s">
        <v>1074</v>
      </c>
      <c r="EF10" s="188" t="s">
        <v>1010</v>
      </c>
      <c r="EG10" s="186" t="s">
        <v>1074</v>
      </c>
      <c r="EH10" s="188" t="s">
        <v>1010</v>
      </c>
      <c r="EI10" s="186" t="s">
        <v>1074</v>
      </c>
      <c r="EJ10" s="188" t="s">
        <v>1010</v>
      </c>
      <c r="EK10" s="186" t="s">
        <v>1074</v>
      </c>
      <c r="EL10" s="188" t="s">
        <v>1010</v>
      </c>
      <c r="EM10" s="186" t="s">
        <v>1074</v>
      </c>
      <c r="EP10" s="593"/>
      <c r="EQ10" s="187" t="s">
        <v>1072</v>
      </c>
      <c r="ER10" s="188" t="s">
        <v>1010</v>
      </c>
      <c r="ES10" s="186" t="s">
        <v>1074</v>
      </c>
      <c r="ET10" s="188" t="s">
        <v>1010</v>
      </c>
      <c r="EU10" s="186" t="s">
        <v>1074</v>
      </c>
      <c r="EV10" s="188" t="s">
        <v>1010</v>
      </c>
      <c r="EW10" s="186" t="s">
        <v>1074</v>
      </c>
      <c r="EX10" s="188" t="s">
        <v>1010</v>
      </c>
      <c r="EY10" s="186" t="s">
        <v>1074</v>
      </c>
      <c r="EZ10" s="188" t="s">
        <v>1010</v>
      </c>
      <c r="FA10" s="186" t="s">
        <v>1074</v>
      </c>
      <c r="FB10" s="188" t="s">
        <v>1010</v>
      </c>
      <c r="FC10" s="186" t="s">
        <v>1074</v>
      </c>
      <c r="FD10" s="188" t="s">
        <v>1010</v>
      </c>
      <c r="FE10" s="186" t="s">
        <v>1074</v>
      </c>
      <c r="FH10" s="593"/>
      <c r="FI10" s="187" t="s">
        <v>1072</v>
      </c>
      <c r="FJ10" s="188" t="s">
        <v>1010</v>
      </c>
      <c r="FK10" s="186" t="s">
        <v>1074</v>
      </c>
      <c r="FL10" s="188" t="s">
        <v>1010</v>
      </c>
      <c r="FM10" s="186" t="s">
        <v>1074</v>
      </c>
      <c r="FN10" s="188" t="s">
        <v>1010</v>
      </c>
      <c r="FO10" s="186" t="s">
        <v>1074</v>
      </c>
      <c r="FP10" s="188" t="s">
        <v>1010</v>
      </c>
      <c r="FQ10" s="186" t="s">
        <v>1074</v>
      </c>
      <c r="FR10" s="188" t="s">
        <v>1010</v>
      </c>
      <c r="FS10" s="186" t="s">
        <v>1074</v>
      </c>
      <c r="FT10" s="188" t="s">
        <v>1010</v>
      </c>
      <c r="FU10" s="186" t="s">
        <v>1074</v>
      </c>
      <c r="FV10" s="188" t="s">
        <v>1010</v>
      </c>
      <c r="FW10" s="186" t="s">
        <v>1074</v>
      </c>
    </row>
    <row r="11" spans="2:179" x14ac:dyDescent="0.25">
      <c r="B11" s="189">
        <v>1</v>
      </c>
      <c r="C11" s="190" t="s">
        <v>1581</v>
      </c>
      <c r="D11" s="191">
        <v>11943.115</v>
      </c>
      <c r="E11" s="192">
        <v>0.83858247697599986</v>
      </c>
      <c r="F11" s="191">
        <v>1194.3115</v>
      </c>
      <c r="G11" s="191">
        <v>10</v>
      </c>
      <c r="H11" s="191">
        <v>2388.623</v>
      </c>
      <c r="I11" s="191">
        <v>20</v>
      </c>
      <c r="J11" s="191">
        <v>3582.9345000000003</v>
      </c>
      <c r="K11" s="191">
        <v>30</v>
      </c>
      <c r="L11" s="191">
        <v>4777.2460000000001</v>
      </c>
      <c r="M11" s="191">
        <v>40</v>
      </c>
    </row>
    <row r="12" spans="2:179" x14ac:dyDescent="0.25">
      <c r="B12" s="189">
        <v>2</v>
      </c>
      <c r="C12" s="190" t="s">
        <v>1582</v>
      </c>
      <c r="D12" s="191">
        <v>81569.040000000008</v>
      </c>
      <c r="E12" s="192">
        <v>5.7273473133059856</v>
      </c>
      <c r="F12" s="191">
        <v>8156.9040000000014</v>
      </c>
      <c r="G12" s="191">
        <v>10</v>
      </c>
      <c r="H12" s="191">
        <v>16313.808000000003</v>
      </c>
      <c r="I12" s="191">
        <v>20</v>
      </c>
      <c r="J12" s="191">
        <v>24470.712000000003</v>
      </c>
      <c r="K12" s="191">
        <v>30</v>
      </c>
      <c r="L12" s="191">
        <v>32627.616000000005</v>
      </c>
      <c r="M12" s="191">
        <v>40</v>
      </c>
    </row>
    <row r="13" spans="2:179" x14ac:dyDescent="0.25">
      <c r="B13" s="189">
        <v>3</v>
      </c>
      <c r="C13" s="190" t="s">
        <v>1265</v>
      </c>
      <c r="D13" s="191">
        <v>719508.66929999995</v>
      </c>
      <c r="E13" s="192">
        <v>50.520099832187796</v>
      </c>
      <c r="F13" s="191">
        <v>71950.866930000004</v>
      </c>
      <c r="G13" s="191">
        <v>10</v>
      </c>
      <c r="H13" s="191">
        <v>143901.73386000001</v>
      </c>
      <c r="I13" s="191">
        <v>20</v>
      </c>
      <c r="J13" s="191">
        <v>215852.60079</v>
      </c>
      <c r="K13" s="191">
        <v>30</v>
      </c>
      <c r="L13" s="191">
        <v>287803.46772000002</v>
      </c>
      <c r="M13" s="191">
        <v>40</v>
      </c>
    </row>
    <row r="14" spans="2:179" x14ac:dyDescent="0.25">
      <c r="B14" s="189">
        <v>4</v>
      </c>
      <c r="C14" s="190" t="s">
        <v>1583</v>
      </c>
      <c r="D14" s="191">
        <v>499643.71950000006</v>
      </c>
      <c r="E14" s="192">
        <v>35.082343919807499</v>
      </c>
      <c r="F14" s="191">
        <v>49964.371950000001</v>
      </c>
      <c r="G14" s="191">
        <v>10</v>
      </c>
      <c r="H14" s="191">
        <v>99928.743900000001</v>
      </c>
      <c r="I14" s="191">
        <v>20</v>
      </c>
      <c r="J14" s="191">
        <v>149893.11585000003</v>
      </c>
      <c r="K14" s="191">
        <v>30</v>
      </c>
      <c r="L14" s="191">
        <v>199857.4878</v>
      </c>
      <c r="M14" s="191">
        <v>40</v>
      </c>
    </row>
    <row r="15" spans="2:179" x14ac:dyDescent="0.25">
      <c r="B15" s="189">
        <v>5</v>
      </c>
      <c r="C15" s="190" t="s">
        <v>1578</v>
      </c>
      <c r="D15" s="191">
        <v>99608.992199999993</v>
      </c>
      <c r="E15" s="192">
        <v>6.9940175078410496</v>
      </c>
      <c r="F15" s="191">
        <v>9960.8992199999993</v>
      </c>
      <c r="G15" s="191">
        <v>10</v>
      </c>
      <c r="H15" s="191">
        <v>19921.798439999999</v>
      </c>
      <c r="I15" s="191">
        <v>20</v>
      </c>
      <c r="J15" s="191">
        <v>29882.697659999998</v>
      </c>
      <c r="K15" s="191">
        <v>30</v>
      </c>
      <c r="L15" s="191">
        <v>39843.596879999997</v>
      </c>
      <c r="M15" s="191">
        <v>40</v>
      </c>
    </row>
    <row r="16" spans="2:179" x14ac:dyDescent="0.25">
      <c r="B16" s="189">
        <v>6</v>
      </c>
      <c r="C16" s="190" t="s">
        <v>1579</v>
      </c>
      <c r="D16" s="191">
        <v>11929.25</v>
      </c>
      <c r="E16" s="192">
        <v>0.83760894988166368</v>
      </c>
      <c r="F16" s="191">
        <v>1192.925</v>
      </c>
      <c r="G16" s="191">
        <v>10</v>
      </c>
      <c r="H16" s="191">
        <v>2385.85</v>
      </c>
      <c r="I16" s="191">
        <v>20</v>
      </c>
      <c r="J16" s="191">
        <v>3578.7750000000001</v>
      </c>
      <c r="K16" s="191">
        <v>30</v>
      </c>
      <c r="L16" s="191">
        <v>4771.7</v>
      </c>
      <c r="M16" s="191">
        <v>40</v>
      </c>
    </row>
    <row r="18" spans="2:13" x14ac:dyDescent="0.25">
      <c r="B18" s="589" t="s">
        <v>980</v>
      </c>
      <c r="C18" s="590"/>
      <c r="D18" s="192">
        <v>1424202.7860000001</v>
      </c>
      <c r="E18" s="191">
        <v>100</v>
      </c>
      <c r="F18" s="191">
        <v>142420.27859999999</v>
      </c>
      <c r="G18" s="191">
        <v>10</v>
      </c>
      <c r="H18" s="191">
        <v>284840.55719999998</v>
      </c>
      <c r="I18" s="191">
        <v>20</v>
      </c>
      <c r="J18" s="191">
        <v>427260.83580000006</v>
      </c>
      <c r="K18" s="191">
        <v>30.000000000000004</v>
      </c>
      <c r="L18" s="191">
        <v>569681.11439999996</v>
      </c>
      <c r="M18" s="191">
        <v>40</v>
      </c>
    </row>
    <row r="19" spans="2:13" x14ac:dyDescent="0.25">
      <c r="B19" s="589" t="s">
        <v>1031</v>
      </c>
      <c r="C19" s="590"/>
      <c r="D19" s="192">
        <v>1424202.7860000001</v>
      </c>
      <c r="E19" s="191">
        <v>100</v>
      </c>
      <c r="F19" s="191">
        <v>142420.27859999999</v>
      </c>
      <c r="G19" s="191">
        <v>10</v>
      </c>
      <c r="H19" s="191">
        <v>427260.8358</v>
      </c>
      <c r="I19" s="191">
        <v>30</v>
      </c>
      <c r="J19" s="191">
        <v>854521.6716</v>
      </c>
      <c r="K19" s="191">
        <v>60</v>
      </c>
      <c r="L19" s="191">
        <v>1424202.7859999998</v>
      </c>
      <c r="M19" s="191">
        <v>99.999999999999986</v>
      </c>
    </row>
  </sheetData>
  <sheetProtection algorithmName="SHA-512" hashValue="Er0vITrNLIGp/ZTgSyXQvyCjV+6TP/CtihaInyx1TO2eIbE8AfjWxsZ+xJmbYEl+f9TlCKNICoP0RNajnIBtjQ==" saltValue="0L4Q0YMUzelNBRgQNLXe/A==" spinCount="100000" sheet="1" objects="1" scenarios="1"/>
  <mergeCells count="102">
    <mergeCell ref="CX9:CY9"/>
    <mergeCell ref="CZ9:DA9"/>
    <mergeCell ref="DB9:DC9"/>
    <mergeCell ref="EL9:EM9"/>
    <mergeCell ref="EP9:EP10"/>
    <mergeCell ref="ER9:ES9"/>
    <mergeCell ref="BJ9:BK9"/>
    <mergeCell ref="BL9:BM9"/>
    <mergeCell ref="BN9:BO9"/>
    <mergeCell ref="DR9:DS9"/>
    <mergeCell ref="DT9:DU9"/>
    <mergeCell ref="DX9:DX10"/>
    <mergeCell ref="DZ9:EA9"/>
    <mergeCell ref="EB9:EC9"/>
    <mergeCell ref="ED9:EE9"/>
    <mergeCell ref="CV9:CW9"/>
    <mergeCell ref="FT9:FU9"/>
    <mergeCell ref="FV9:FW9"/>
    <mergeCell ref="FH9:FH10"/>
    <mergeCell ref="FJ9:FK9"/>
    <mergeCell ref="FL9:FM9"/>
    <mergeCell ref="FN9:FO9"/>
    <mergeCell ref="FP9:FQ9"/>
    <mergeCell ref="FR9:FS9"/>
    <mergeCell ref="ET9:EU9"/>
    <mergeCell ref="EV9:EW9"/>
    <mergeCell ref="EX9:EY9"/>
    <mergeCell ref="EZ9:FA9"/>
    <mergeCell ref="FB9:FC9"/>
    <mergeCell ref="FD9:FE9"/>
    <mergeCell ref="L9:M9"/>
    <mergeCell ref="DF3:DU3"/>
    <mergeCell ref="DX3:EM3"/>
    <mergeCell ref="CD9:CE9"/>
    <mergeCell ref="CF9:CG9"/>
    <mergeCell ref="CH9:CI9"/>
    <mergeCell ref="CJ9:CK9"/>
    <mergeCell ref="CN9:CN10"/>
    <mergeCell ref="CP9:CQ9"/>
    <mergeCell ref="BV9:BV10"/>
    <mergeCell ref="BX9:BY9"/>
    <mergeCell ref="BZ9:CA9"/>
    <mergeCell ref="CB9:CC9"/>
    <mergeCell ref="DF9:DF10"/>
    <mergeCell ref="DH9:DI9"/>
    <mergeCell ref="DJ9:DK9"/>
    <mergeCell ref="DL9:DM9"/>
    <mergeCell ref="DN9:DO9"/>
    <mergeCell ref="DP9:DQ9"/>
    <mergeCell ref="CR9:CS9"/>
    <mergeCell ref="CT9:CU9"/>
    <mergeCell ref="EF9:EG9"/>
    <mergeCell ref="EH9:EI9"/>
    <mergeCell ref="EJ9:EK9"/>
    <mergeCell ref="EP3:FE3"/>
    <mergeCell ref="N9:O9"/>
    <mergeCell ref="P9:Q9"/>
    <mergeCell ref="T9:T10"/>
    <mergeCell ref="V9:W9"/>
    <mergeCell ref="X9:Y9"/>
    <mergeCell ref="Z9:AA9"/>
    <mergeCell ref="AP9:AQ9"/>
    <mergeCell ref="AR9:AS9"/>
    <mergeCell ref="AT9:AU9"/>
    <mergeCell ref="AV9:AW9"/>
    <mergeCell ref="AX9:AY9"/>
    <mergeCell ref="AZ9:BA9"/>
    <mergeCell ref="AB9:AC9"/>
    <mergeCell ref="AD9:AE9"/>
    <mergeCell ref="AF9:AG9"/>
    <mergeCell ref="AH9:AI9"/>
    <mergeCell ref="AL9:AL10"/>
    <mergeCell ref="AN9:AO9"/>
    <mergeCell ref="BP9:BQ9"/>
    <mergeCell ref="BR9:BS9"/>
    <mergeCell ref="BD9:BD10"/>
    <mergeCell ref="BF9:BG9"/>
    <mergeCell ref="BH9:BI9"/>
    <mergeCell ref="B18:C18"/>
    <mergeCell ref="B19:C19"/>
    <mergeCell ref="DF2:DU2"/>
    <mergeCell ref="DX2:EM2"/>
    <mergeCell ref="EP2:FE2"/>
    <mergeCell ref="FH2:FW2"/>
    <mergeCell ref="B3:Q3"/>
    <mergeCell ref="T3:AI3"/>
    <mergeCell ref="AL3:BA3"/>
    <mergeCell ref="BD3:BS3"/>
    <mergeCell ref="BV3:CK3"/>
    <mergeCell ref="CN3:DC3"/>
    <mergeCell ref="B2:Q2"/>
    <mergeCell ref="T2:AI2"/>
    <mergeCell ref="AL2:BA2"/>
    <mergeCell ref="BD2:BS2"/>
    <mergeCell ref="BV2:CK2"/>
    <mergeCell ref="CN2:DC2"/>
    <mergeCell ref="FH3:FW3"/>
    <mergeCell ref="B9:B10"/>
    <mergeCell ref="D9:E9"/>
    <mergeCell ref="F9:G9"/>
    <mergeCell ref="H9:I9"/>
    <mergeCell ref="J9:K9"/>
  </mergeCells>
  <printOptions horizontalCentered="1"/>
  <pageMargins left="0.59055118110236227" right="0.59055118110236227" top="0.78740157480314965" bottom="0.98425196850393704" header="0.19685039370078741" footer="0.39370078740157483"/>
  <pageSetup paperSize="9" scale="58" fitToHeight="0" orientation="landscape" r:id="rId1"/>
  <headerFooter>
    <oddFooter>&amp;L  _______________________________________________
    Carimbo e Assinatura do Representante do Município&amp;C_______________________________________________
Carimbo e Assinatura do Representante da Empresa&amp;RPágina &amp;P</oddFooter>
  </headerFooter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7">
    <pageSetUpPr fitToPage="1"/>
  </sheetPr>
  <dimension ref="B1:H23"/>
  <sheetViews>
    <sheetView workbookViewId="0"/>
  </sheetViews>
  <sheetFormatPr defaultRowHeight="15" x14ac:dyDescent="0.25"/>
  <cols>
    <col min="1" max="1" width="1.7109375" customWidth="1"/>
    <col min="2" max="2" width="7.85546875" customWidth="1"/>
    <col min="3" max="3" width="15.7109375" customWidth="1"/>
    <col min="4" max="4" width="70.7109375" customWidth="1"/>
    <col min="5" max="5" width="8.7109375" style="80" customWidth="1"/>
    <col min="6" max="8" width="15.7109375" customWidth="1"/>
    <col min="9" max="9" width="1.7109375" customWidth="1"/>
  </cols>
  <sheetData>
    <row r="1" spans="2:8" s="81" customFormat="1" ht="9.9499999999999993" customHeight="1" x14ac:dyDescent="0.25">
      <c r="B1" s="121"/>
      <c r="C1" s="121"/>
      <c r="D1" s="121"/>
      <c r="E1" s="180"/>
      <c r="F1" s="121"/>
      <c r="G1" s="121"/>
      <c r="H1" s="122"/>
    </row>
    <row r="2" spans="2:8" s="124" customFormat="1" ht="45" customHeight="1" x14ac:dyDescent="0.25">
      <c r="B2" s="537" t="s">
        <v>1054</v>
      </c>
      <c r="C2" s="537"/>
      <c r="D2" s="537"/>
      <c r="E2" s="537"/>
      <c r="F2" s="537"/>
      <c r="G2" s="537"/>
      <c r="H2" s="537"/>
    </row>
    <row r="3" spans="2:8" s="124" customFormat="1" ht="20.100000000000001" customHeight="1" x14ac:dyDescent="0.25">
      <c r="B3" s="538" t="s">
        <v>1032</v>
      </c>
      <c r="C3" s="538"/>
      <c r="D3" s="538"/>
      <c r="E3" s="538"/>
      <c r="F3" s="538"/>
      <c r="G3" s="538"/>
      <c r="H3" s="538"/>
    </row>
    <row r="4" spans="2:8" s="124" customFormat="1" ht="15" customHeight="1" x14ac:dyDescent="0.25">
      <c r="B4" s="128" t="s">
        <v>1718</v>
      </c>
      <c r="C4" s="129"/>
      <c r="D4" s="129"/>
      <c r="E4" s="174"/>
      <c r="F4" s="129"/>
      <c r="G4" s="595" t="s">
        <v>1048</v>
      </c>
      <c r="H4" s="596"/>
    </row>
    <row r="5" spans="2:8" s="124" customFormat="1" ht="15" customHeight="1" x14ac:dyDescent="0.25">
      <c r="B5" s="128" t="s">
        <v>1719</v>
      </c>
      <c r="C5" s="129"/>
      <c r="D5" s="129"/>
      <c r="E5" s="174"/>
      <c r="F5" s="155">
        <v>1</v>
      </c>
      <c r="G5" s="149" t="s">
        <v>1674</v>
      </c>
      <c r="H5" s="153"/>
    </row>
    <row r="6" spans="2:8" s="124" customFormat="1" ht="15" customHeight="1" x14ac:dyDescent="0.25">
      <c r="B6" s="128" t="s">
        <v>1720</v>
      </c>
      <c r="C6" s="129"/>
      <c r="D6" s="129"/>
      <c r="E6" s="174"/>
      <c r="F6" s="155">
        <v>2</v>
      </c>
      <c r="G6" s="149" t="s">
        <v>1675</v>
      </c>
      <c r="H6" s="153"/>
    </row>
    <row r="7" spans="2:8" s="124" customFormat="1" ht="15" customHeight="1" x14ac:dyDescent="0.25">
      <c r="B7" s="128" t="s">
        <v>1721</v>
      </c>
      <c r="C7" s="129"/>
      <c r="D7" s="129"/>
      <c r="E7" s="174"/>
      <c r="F7" s="155">
        <v>3</v>
      </c>
      <c r="G7" s="149" t="s">
        <v>1676</v>
      </c>
      <c r="H7" s="153"/>
    </row>
    <row r="8" spans="2:8" x14ac:dyDescent="0.25">
      <c r="B8" s="128" t="s">
        <v>1722</v>
      </c>
      <c r="F8" s="155">
        <v>4</v>
      </c>
      <c r="G8" s="149" t="s">
        <v>1677</v>
      </c>
      <c r="H8" s="153"/>
    </row>
    <row r="9" spans="2:8" x14ac:dyDescent="0.25">
      <c r="B9" s="128"/>
      <c r="F9" s="155">
        <v>5</v>
      </c>
      <c r="G9" s="149" t="s">
        <v>1678</v>
      </c>
      <c r="H9" s="153"/>
    </row>
    <row r="10" spans="2:8" x14ac:dyDescent="0.25">
      <c r="B10" s="597" t="s">
        <v>1014</v>
      </c>
      <c r="C10" s="597" t="s">
        <v>1033</v>
      </c>
      <c r="D10" s="597" t="s">
        <v>1034</v>
      </c>
      <c r="E10" s="597" t="s">
        <v>1035</v>
      </c>
      <c r="F10" s="557" t="s">
        <v>1036</v>
      </c>
      <c r="G10" s="557" t="s">
        <v>1044</v>
      </c>
      <c r="H10" s="557"/>
    </row>
    <row r="11" spans="2:8" x14ac:dyDescent="0.25">
      <c r="B11" s="598"/>
      <c r="C11" s="598"/>
      <c r="D11" s="598"/>
      <c r="E11" s="598"/>
      <c r="F11" s="599"/>
      <c r="G11" s="459" t="s">
        <v>1047</v>
      </c>
      <c r="H11" s="460" t="s">
        <v>1026</v>
      </c>
    </row>
    <row r="12" spans="2:8" x14ac:dyDescent="0.25">
      <c r="B12" s="139"/>
      <c r="C12" s="140"/>
      <c r="D12" s="140" t="s">
        <v>1672</v>
      </c>
      <c r="E12" s="140"/>
      <c r="F12" s="140"/>
      <c r="G12" s="140"/>
      <c r="H12" s="152"/>
    </row>
    <row r="13" spans="2:8" ht="45" x14ac:dyDescent="0.25">
      <c r="B13" s="135" t="s">
        <v>1686</v>
      </c>
      <c r="C13" s="135" t="s">
        <v>1008</v>
      </c>
      <c r="D13" s="137" t="s">
        <v>1701</v>
      </c>
      <c r="E13" s="136" t="s">
        <v>1700</v>
      </c>
      <c r="F13" s="463"/>
      <c r="G13" s="464"/>
      <c r="H13" s="464">
        <v>2793.6428000000001</v>
      </c>
    </row>
    <row r="14" spans="2:8" x14ac:dyDescent="0.25">
      <c r="B14" s="133" t="s">
        <v>982</v>
      </c>
      <c r="C14" s="133" t="s">
        <v>1069</v>
      </c>
      <c r="D14" s="138" t="s">
        <v>1699</v>
      </c>
      <c r="E14" s="134" t="s">
        <v>1700</v>
      </c>
      <c r="F14" s="461">
        <v>1</v>
      </c>
      <c r="G14" s="462">
        <v>436.27</v>
      </c>
      <c r="H14" s="462">
        <v>436.27</v>
      </c>
    </row>
    <row r="15" spans="2:8" ht="42.75" x14ac:dyDescent="0.25">
      <c r="B15" s="133" t="s">
        <v>1321</v>
      </c>
      <c r="C15" s="133">
        <v>96523</v>
      </c>
      <c r="D15" s="138" t="s">
        <v>1702</v>
      </c>
      <c r="E15" s="134" t="s">
        <v>988</v>
      </c>
      <c r="F15" s="461">
        <v>0.25</v>
      </c>
      <c r="G15" s="462">
        <v>93.01</v>
      </c>
      <c r="H15" s="462">
        <v>23.252500000000001</v>
      </c>
    </row>
    <row r="16" spans="2:8" ht="42.75" x14ac:dyDescent="0.25">
      <c r="B16" s="133" t="s">
        <v>1322</v>
      </c>
      <c r="C16" s="133">
        <v>96535</v>
      </c>
      <c r="D16" s="138" t="s">
        <v>1703</v>
      </c>
      <c r="E16" s="134" t="s">
        <v>986</v>
      </c>
      <c r="F16" s="461">
        <v>1.6</v>
      </c>
      <c r="G16" s="462">
        <v>133.4</v>
      </c>
      <c r="H16" s="462">
        <v>213.44000000000003</v>
      </c>
    </row>
    <row r="17" spans="2:8" ht="42.75" x14ac:dyDescent="0.25">
      <c r="B17" s="133" t="s">
        <v>1323</v>
      </c>
      <c r="C17" s="133">
        <v>104919</v>
      </c>
      <c r="D17" s="138" t="s">
        <v>1704</v>
      </c>
      <c r="E17" s="134" t="s">
        <v>1289</v>
      </c>
      <c r="F17" s="461">
        <v>4.32</v>
      </c>
      <c r="G17" s="462">
        <v>12.24</v>
      </c>
      <c r="H17" s="462">
        <v>52.876800000000003</v>
      </c>
    </row>
    <row r="18" spans="2:8" ht="28.5" x14ac:dyDescent="0.25">
      <c r="B18" s="133" t="s">
        <v>1324</v>
      </c>
      <c r="C18" s="133">
        <v>96556</v>
      </c>
      <c r="D18" s="138" t="s">
        <v>1705</v>
      </c>
      <c r="E18" s="134" t="s">
        <v>988</v>
      </c>
      <c r="F18" s="461">
        <v>0.25</v>
      </c>
      <c r="G18" s="462">
        <v>941.33</v>
      </c>
      <c r="H18" s="462">
        <v>235.33250000000001</v>
      </c>
    </row>
    <row r="19" spans="2:8" x14ac:dyDescent="0.25">
      <c r="B19" s="133" t="s">
        <v>1325</v>
      </c>
      <c r="C19" s="133">
        <v>34</v>
      </c>
      <c r="D19" s="138" t="s">
        <v>1706</v>
      </c>
      <c r="E19" s="134" t="s">
        <v>1289</v>
      </c>
      <c r="F19" s="461">
        <v>4.32</v>
      </c>
      <c r="G19" s="462">
        <v>7.55</v>
      </c>
      <c r="H19" s="462">
        <v>32.616</v>
      </c>
    </row>
    <row r="20" spans="2:8" ht="28.5" x14ac:dyDescent="0.25">
      <c r="B20" s="133" t="s">
        <v>1326</v>
      </c>
      <c r="C20" s="133">
        <v>39746</v>
      </c>
      <c r="D20" s="138" t="s">
        <v>1707</v>
      </c>
      <c r="E20" s="134" t="s">
        <v>1552</v>
      </c>
      <c r="F20" s="461">
        <v>4</v>
      </c>
      <c r="G20" s="462">
        <v>98.22</v>
      </c>
      <c r="H20" s="462">
        <v>392.88</v>
      </c>
    </row>
    <row r="21" spans="2:8" ht="28.5" x14ac:dyDescent="0.25">
      <c r="B21" s="133" t="s">
        <v>1711</v>
      </c>
      <c r="C21" s="133" t="s">
        <v>1233</v>
      </c>
      <c r="D21" s="138" t="s">
        <v>1708</v>
      </c>
      <c r="E21" s="134" t="s">
        <v>1700</v>
      </c>
      <c r="F21" s="461">
        <v>5</v>
      </c>
      <c r="G21" s="462">
        <v>229</v>
      </c>
      <c r="H21" s="462">
        <v>1145</v>
      </c>
    </row>
    <row r="22" spans="2:8" x14ac:dyDescent="0.25">
      <c r="B22" s="133" t="s">
        <v>1712</v>
      </c>
      <c r="C22" s="133">
        <v>88264</v>
      </c>
      <c r="D22" s="138" t="s">
        <v>1709</v>
      </c>
      <c r="E22" s="134" t="s">
        <v>1556</v>
      </c>
      <c r="F22" s="461">
        <v>5.25</v>
      </c>
      <c r="G22" s="462">
        <v>28.98</v>
      </c>
      <c r="H22" s="462">
        <v>152.14500000000001</v>
      </c>
    </row>
    <row r="23" spans="2:8" x14ac:dyDescent="0.25">
      <c r="B23" s="133" t="s">
        <v>1713</v>
      </c>
      <c r="C23" s="133">
        <v>88316</v>
      </c>
      <c r="D23" s="138" t="s">
        <v>1710</v>
      </c>
      <c r="E23" s="134" t="s">
        <v>1556</v>
      </c>
      <c r="F23" s="461">
        <v>5.25</v>
      </c>
      <c r="G23" s="462">
        <v>20.92</v>
      </c>
      <c r="H23" s="462">
        <v>109.83000000000001</v>
      </c>
    </row>
  </sheetData>
  <sheetProtection algorithmName="SHA-512" hashValue="7jrdnKtSg/oGOkPHncG7YZrolFBP0Wfo0dXHl6TYMmoy2qdoH8jVcGxecD+MrBJRL4vpsg4sGfEA5jb5kSItMQ==" saltValue="Q9+bU+CvbrfDBVnA385UWA==" spinCount="100000" sheet="1" objects="1" scenarios="1"/>
  <mergeCells count="9">
    <mergeCell ref="B2:H2"/>
    <mergeCell ref="B3:H3"/>
    <mergeCell ref="G4:H4"/>
    <mergeCell ref="B10:B11"/>
    <mergeCell ref="C10:C11"/>
    <mergeCell ref="D10:D11"/>
    <mergeCell ref="E10:E11"/>
    <mergeCell ref="F10:F11"/>
    <mergeCell ref="G10:H10"/>
  </mergeCells>
  <printOptions horizontalCentered="1"/>
  <pageMargins left="0.59055118110236227" right="0.59055118110236227" top="0.78740157480314965" bottom="0.98425196850393704" header="0.19685039370078741" footer="0.39370078740157483"/>
  <pageSetup paperSize="9" scale="88" fitToHeight="0" orientation="landscape" r:id="rId1"/>
  <headerFooter>
    <oddFooter>&amp;C________________________________________
Carimbo e Assinatura do Responsável Técnico&amp;RPágina &amp;P de &amp;N</oddFoot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3">
    <pageSetUpPr fitToPage="1"/>
  </sheetPr>
  <dimension ref="B1:H27"/>
  <sheetViews>
    <sheetView workbookViewId="0">
      <selection activeCell="H18" sqref="H18"/>
    </sheetView>
  </sheetViews>
  <sheetFormatPr defaultRowHeight="15" x14ac:dyDescent="0.25"/>
  <cols>
    <col min="1" max="1" width="1.7109375" customWidth="1"/>
    <col min="2" max="2" width="7.85546875" customWidth="1"/>
    <col min="3" max="3" width="15.7109375" customWidth="1"/>
    <col min="4" max="4" width="70.7109375" customWidth="1"/>
    <col min="5" max="5" width="8.7109375" style="80" customWidth="1"/>
    <col min="6" max="8" width="15.7109375" customWidth="1"/>
    <col min="9" max="9" width="1.7109375" customWidth="1"/>
  </cols>
  <sheetData>
    <row r="1" spans="2:8" s="81" customFormat="1" ht="9.9499999999999993" customHeight="1" x14ac:dyDescent="0.25">
      <c r="B1" s="121"/>
      <c r="C1" s="121"/>
      <c r="D1" s="121"/>
      <c r="E1" s="180"/>
      <c r="F1" s="121"/>
      <c r="G1" s="121"/>
      <c r="H1" s="122"/>
    </row>
    <row r="2" spans="2:8" s="124" customFormat="1" ht="45" customHeight="1" x14ac:dyDescent="0.25">
      <c r="B2" s="537" t="s">
        <v>1054</v>
      </c>
      <c r="C2" s="537"/>
      <c r="D2" s="537"/>
      <c r="E2" s="537"/>
      <c r="F2" s="537"/>
      <c r="G2" s="537"/>
      <c r="H2" s="537"/>
    </row>
    <row r="3" spans="2:8" s="124" customFormat="1" ht="20.100000000000001" customHeight="1" x14ac:dyDescent="0.25">
      <c r="B3" s="538" t="s">
        <v>1032</v>
      </c>
      <c r="C3" s="538"/>
      <c r="D3" s="538"/>
      <c r="E3" s="538"/>
      <c r="F3" s="538"/>
      <c r="G3" s="538"/>
      <c r="H3" s="538"/>
    </row>
    <row r="4" spans="2:8" s="124" customFormat="1" ht="15" customHeight="1" x14ac:dyDescent="0.25">
      <c r="B4" s="325" t="s">
        <v>1486</v>
      </c>
      <c r="C4" s="329"/>
      <c r="D4" s="329"/>
      <c r="E4" s="329"/>
      <c r="F4" s="335"/>
      <c r="G4" s="334" t="s">
        <v>1048</v>
      </c>
      <c r="H4" s="330"/>
    </row>
    <row r="5" spans="2:8" s="124" customFormat="1" ht="15" customHeight="1" x14ac:dyDescent="0.25">
      <c r="B5" s="325" t="s">
        <v>1487</v>
      </c>
      <c r="C5" s="329"/>
      <c r="D5" s="329"/>
      <c r="E5" s="329"/>
      <c r="F5" s="335"/>
      <c r="G5" s="329"/>
      <c r="H5" s="330"/>
    </row>
    <row r="6" spans="2:8" s="124" customFormat="1" ht="15" customHeight="1" x14ac:dyDescent="0.25">
      <c r="B6" s="325" t="s">
        <v>1488</v>
      </c>
      <c r="C6" s="329"/>
      <c r="D6" s="329"/>
      <c r="E6" s="329"/>
      <c r="F6" s="335"/>
      <c r="G6" s="329"/>
      <c r="H6" s="330"/>
    </row>
    <row r="7" spans="2:8" s="124" customFormat="1" ht="15" customHeight="1" x14ac:dyDescent="0.25">
      <c r="B7" s="325" t="s">
        <v>1489</v>
      </c>
      <c r="C7" s="329"/>
      <c r="D7" s="329"/>
      <c r="E7" s="329"/>
      <c r="F7" s="335"/>
      <c r="G7" s="329"/>
      <c r="H7" s="330"/>
    </row>
    <row r="8" spans="2:8" s="124" customFormat="1" ht="15" customHeight="1" x14ac:dyDescent="0.25">
      <c r="B8" s="325" t="s">
        <v>1490</v>
      </c>
      <c r="C8" s="329"/>
      <c r="D8" s="329"/>
      <c r="E8" s="329"/>
      <c r="F8" s="335"/>
      <c r="G8" s="329"/>
      <c r="H8" s="330"/>
    </row>
    <row r="9" spans="2:8" x14ac:dyDescent="0.25">
      <c r="B9" s="325" t="s">
        <v>1517</v>
      </c>
      <c r="C9" s="331"/>
      <c r="D9" s="331"/>
      <c r="E9" s="331"/>
      <c r="F9" s="336"/>
      <c r="G9" s="331"/>
      <c r="H9" s="332"/>
    </row>
    <row r="10" spans="2:8" x14ac:dyDescent="0.25">
      <c r="B10" s="326" t="s">
        <v>1512</v>
      </c>
      <c r="C10" s="331"/>
      <c r="D10" s="331"/>
      <c r="E10" s="331"/>
      <c r="F10" s="336"/>
      <c r="G10" s="331"/>
      <c r="H10" s="332"/>
    </row>
    <row r="11" spans="2:8" x14ac:dyDescent="0.25">
      <c r="B11" s="326" t="s">
        <v>1491</v>
      </c>
      <c r="C11" s="331"/>
      <c r="D11" s="331" t="s">
        <v>1243</v>
      </c>
      <c r="E11" s="331"/>
      <c r="F11" s="336"/>
      <c r="G11" s="331"/>
      <c r="H11" s="332"/>
    </row>
    <row r="12" spans="2:8" x14ac:dyDescent="0.25">
      <c r="B12" s="327" t="s">
        <v>1492</v>
      </c>
      <c r="C12" s="331"/>
      <c r="D12" s="331"/>
      <c r="E12" s="331"/>
      <c r="F12" s="336"/>
      <c r="G12" s="331"/>
      <c r="H12" s="332"/>
    </row>
    <row r="13" spans="2:8" x14ac:dyDescent="0.25">
      <c r="B13" s="326" t="s">
        <v>1493</v>
      </c>
      <c r="C13" s="331"/>
      <c r="D13" s="331"/>
      <c r="E13" s="331"/>
      <c r="F13" s="336"/>
      <c r="G13" s="331"/>
      <c r="H13" s="332"/>
    </row>
    <row r="14" spans="2:8" x14ac:dyDescent="0.25">
      <c r="B14" s="327" t="s">
        <v>1494</v>
      </c>
      <c r="C14" s="331"/>
      <c r="D14" s="331"/>
      <c r="E14" s="331"/>
      <c r="F14" s="336"/>
      <c r="G14" s="331"/>
      <c r="H14" s="332"/>
    </row>
    <row r="15" spans="2:8" x14ac:dyDescent="0.25">
      <c r="B15" s="328" t="s">
        <v>1495</v>
      </c>
      <c r="C15" s="331"/>
      <c r="D15" s="331"/>
      <c r="E15" s="331"/>
      <c r="F15" s="336"/>
      <c r="G15" s="331"/>
      <c r="H15" s="333"/>
    </row>
    <row r="16" spans="2:8" x14ac:dyDescent="0.25">
      <c r="B16" s="597" t="s">
        <v>1014</v>
      </c>
      <c r="C16" s="597" t="s">
        <v>1033</v>
      </c>
      <c r="D16" s="597" t="s">
        <v>1034</v>
      </c>
      <c r="E16" s="597" t="s">
        <v>1035</v>
      </c>
      <c r="F16" s="557" t="s">
        <v>1036</v>
      </c>
      <c r="G16" s="557" t="s">
        <v>1044</v>
      </c>
      <c r="H16" s="557"/>
    </row>
    <row r="17" spans="2:8" x14ac:dyDescent="0.25">
      <c r="B17" s="597"/>
      <c r="C17" s="597"/>
      <c r="D17" s="597"/>
      <c r="E17" s="597"/>
      <c r="F17" s="557"/>
      <c r="G17" s="132" t="s">
        <v>1047</v>
      </c>
      <c r="H17" s="132" t="s">
        <v>1026</v>
      </c>
    </row>
    <row r="18" spans="2:8" x14ac:dyDescent="0.25">
      <c r="B18" s="139"/>
      <c r="C18" s="140"/>
      <c r="D18" s="140"/>
      <c r="E18" s="140"/>
      <c r="F18" s="140"/>
      <c r="G18" s="140"/>
      <c r="H18" s="152"/>
    </row>
    <row r="19" spans="2:8" x14ac:dyDescent="0.25">
      <c r="B19" s="135">
        <v>1</v>
      </c>
      <c r="C19" s="135" t="s">
        <v>1008</v>
      </c>
      <c r="D19" s="137" t="s">
        <v>1246</v>
      </c>
      <c r="E19" s="136" t="s">
        <v>1411</v>
      </c>
      <c r="F19" s="253"/>
      <c r="G19" s="143"/>
      <c r="H19" s="143">
        <v>15508.063599999998</v>
      </c>
    </row>
    <row r="20" spans="2:8" ht="28.5" x14ac:dyDescent="0.25">
      <c r="B20" s="133" t="s">
        <v>982</v>
      </c>
      <c r="C20" s="133" t="s">
        <v>1253</v>
      </c>
      <c r="D20" s="138" t="s">
        <v>1254</v>
      </c>
      <c r="E20" s="134" t="s">
        <v>986</v>
      </c>
      <c r="F20" s="252">
        <v>1235.96</v>
      </c>
      <c r="G20" s="142">
        <v>2.59</v>
      </c>
      <c r="H20" s="142">
        <v>3201.1363999999999</v>
      </c>
    </row>
    <row r="21" spans="2:8" ht="28.5" x14ac:dyDescent="0.25">
      <c r="B21" s="133" t="s">
        <v>1321</v>
      </c>
      <c r="C21" s="133" t="s">
        <v>1255</v>
      </c>
      <c r="D21" s="138" t="s">
        <v>1256</v>
      </c>
      <c r="E21" s="134" t="s">
        <v>986</v>
      </c>
      <c r="F21" s="252">
        <v>828.56</v>
      </c>
      <c r="G21" s="142">
        <v>11.87</v>
      </c>
      <c r="H21" s="142">
        <v>9835.0071999999982</v>
      </c>
    </row>
    <row r="22" spans="2:8" x14ac:dyDescent="0.25">
      <c r="B22" s="133" t="s">
        <v>1322</v>
      </c>
      <c r="C22" s="133" t="s">
        <v>1257</v>
      </c>
      <c r="D22" s="138" t="s">
        <v>1258</v>
      </c>
      <c r="E22" s="134" t="s">
        <v>988</v>
      </c>
      <c r="F22" s="252">
        <v>123.596</v>
      </c>
      <c r="G22" s="142">
        <v>20</v>
      </c>
      <c r="H22" s="142">
        <v>2471.92</v>
      </c>
    </row>
    <row r="23" spans="2:8" x14ac:dyDescent="0.25">
      <c r="B23" s="135">
        <v>2</v>
      </c>
      <c r="C23" s="135" t="s">
        <v>981</v>
      </c>
      <c r="D23" s="137" t="s">
        <v>1444</v>
      </c>
      <c r="E23" s="136" t="s">
        <v>986</v>
      </c>
      <c r="F23" s="253"/>
      <c r="G23" s="143"/>
      <c r="H23" s="143">
        <v>30129.333999999999</v>
      </c>
    </row>
    <row r="24" spans="2:8" ht="71.25" x14ac:dyDescent="0.25">
      <c r="B24" s="133" t="s">
        <v>983</v>
      </c>
      <c r="C24" s="133" t="s">
        <v>1247</v>
      </c>
      <c r="D24" s="138" t="s">
        <v>1305</v>
      </c>
      <c r="E24" s="134" t="s">
        <v>1306</v>
      </c>
      <c r="F24" s="252">
        <v>21</v>
      </c>
      <c r="G24" s="142">
        <v>1110.6500000000001</v>
      </c>
      <c r="H24" s="142">
        <v>23323.65</v>
      </c>
    </row>
    <row r="25" spans="2:8" ht="28.5" x14ac:dyDescent="0.25">
      <c r="B25" s="133" t="s">
        <v>1327</v>
      </c>
      <c r="C25" s="133" t="s">
        <v>1251</v>
      </c>
      <c r="D25" s="138" t="s">
        <v>1252</v>
      </c>
      <c r="E25" s="134" t="s">
        <v>986</v>
      </c>
      <c r="F25" s="252">
        <v>407.4</v>
      </c>
      <c r="G25" s="142">
        <v>7.46</v>
      </c>
      <c r="H25" s="142">
        <v>3039.2039999999997</v>
      </c>
    </row>
    <row r="26" spans="2:8" x14ac:dyDescent="0.25">
      <c r="B26" s="133" t="s">
        <v>1328</v>
      </c>
      <c r="C26" s="133" t="s">
        <v>1248</v>
      </c>
      <c r="D26" s="138" t="s">
        <v>1307</v>
      </c>
      <c r="E26" s="134" t="s">
        <v>986</v>
      </c>
      <c r="F26" s="252">
        <v>5</v>
      </c>
      <c r="G26" s="142">
        <v>306.17</v>
      </c>
      <c r="H26" s="142">
        <v>1530.8500000000001</v>
      </c>
    </row>
    <row r="27" spans="2:8" ht="28.5" x14ac:dyDescent="0.25">
      <c r="B27" s="133" t="s">
        <v>1329</v>
      </c>
      <c r="C27" s="133" t="s">
        <v>1249</v>
      </c>
      <c r="D27" s="138" t="s">
        <v>1250</v>
      </c>
      <c r="E27" s="134" t="s">
        <v>1308</v>
      </c>
      <c r="F27" s="252">
        <v>3</v>
      </c>
      <c r="G27" s="142">
        <v>745.21</v>
      </c>
      <c r="H27" s="142">
        <v>2235.63</v>
      </c>
    </row>
  </sheetData>
  <sheetProtection algorithmName="SHA-512" hashValue="LJzLNRljVD1PEKjjfZt/18LgVZrrdUK+TF8UxH4Iat056D0/AFvPURdg5/0Gl3SeX7fJiOhChEWI15pKoI6KEg==" saltValue="jP9mRC6xgNf3rgQXKcAn1g==" spinCount="100000" sheet="1" objects="1" scenarios="1"/>
  <mergeCells count="8">
    <mergeCell ref="B2:H2"/>
    <mergeCell ref="B3:H3"/>
    <mergeCell ref="B16:B17"/>
    <mergeCell ref="C16:C17"/>
    <mergeCell ref="D16:D17"/>
    <mergeCell ref="E16:E17"/>
    <mergeCell ref="F16:F17"/>
    <mergeCell ref="G16:H16"/>
  </mergeCells>
  <printOptions horizontalCentered="1"/>
  <pageMargins left="0.59055118110236227" right="0.59055118110236227" top="0.78740157480314965" bottom="0.98425196850393704" header="0.19685039370078741" footer="0.39370078740157483"/>
  <pageSetup paperSize="9" scale="90" fitToHeight="0" orientation="landscape" horizontalDpi="300" verticalDpi="300" r:id="rId1"/>
  <headerFooter>
    <oddFooter>&amp;L________________________________________
     Assinatura do Responsável Técnico Fiscal&amp;C________________________________________
  Assinatura do Responsável Técnico Executor&amp;RPágina &amp;P de &amp;N</oddFooter>
  </headerFooter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5">
    <pageSetUpPr fitToPage="1"/>
  </sheetPr>
  <dimension ref="B1:K12"/>
  <sheetViews>
    <sheetView workbookViewId="0"/>
  </sheetViews>
  <sheetFormatPr defaultRowHeight="15" x14ac:dyDescent="0.25"/>
  <cols>
    <col min="1" max="1" width="1.7109375" customWidth="1"/>
    <col min="2" max="2" width="6.7109375" customWidth="1"/>
    <col min="3" max="3" width="45.7109375" customWidth="1"/>
    <col min="4" max="4" width="30.7109375" customWidth="1"/>
    <col min="5" max="11" width="15.7109375" customWidth="1"/>
    <col min="12" max="12" width="1.7109375" customWidth="1"/>
  </cols>
  <sheetData>
    <row r="1" spans="2:11" s="81" customFormat="1" ht="9.9499999999999993" customHeight="1" x14ac:dyDescent="0.25">
      <c r="B1" s="121"/>
      <c r="C1" s="121"/>
      <c r="D1" s="121"/>
      <c r="E1" s="121"/>
      <c r="F1" s="121"/>
      <c r="G1" s="121"/>
      <c r="H1" s="122"/>
      <c r="I1" s="121"/>
      <c r="J1" s="123"/>
    </row>
    <row r="2" spans="2:11" s="124" customFormat="1" ht="45" customHeight="1" x14ac:dyDescent="0.25">
      <c r="B2" s="537" t="s">
        <v>1049</v>
      </c>
      <c r="C2" s="537"/>
      <c r="D2" s="537"/>
      <c r="E2" s="537"/>
      <c r="F2" s="537"/>
      <c r="G2" s="537"/>
      <c r="H2" s="537"/>
      <c r="I2" s="537"/>
      <c r="J2" s="537"/>
      <c r="K2" s="537"/>
    </row>
    <row r="3" spans="2:11" s="124" customFormat="1" ht="20.100000000000001" customHeight="1" x14ac:dyDescent="0.25">
      <c r="B3" s="538" t="s">
        <v>1032</v>
      </c>
      <c r="C3" s="538"/>
      <c r="D3" s="538"/>
      <c r="E3" s="538"/>
      <c r="F3" s="538"/>
      <c r="G3" s="538"/>
      <c r="H3" s="538"/>
      <c r="I3" s="538"/>
      <c r="J3" s="538"/>
      <c r="K3" s="538"/>
    </row>
    <row r="4" spans="2:11" s="124" customFormat="1" ht="15" customHeight="1" x14ac:dyDescent="0.2">
      <c r="B4" s="128" t="s">
        <v>1718</v>
      </c>
      <c r="C4" s="129"/>
      <c r="D4" s="129"/>
      <c r="E4" s="129"/>
      <c r="F4" s="129"/>
      <c r="G4" s="166"/>
      <c r="H4" s="126"/>
      <c r="I4" s="126"/>
      <c r="J4" s="129"/>
      <c r="K4" s="207"/>
    </row>
    <row r="5" spans="2:11" s="124" customFormat="1" ht="15" customHeight="1" x14ac:dyDescent="0.2">
      <c r="B5" s="128" t="s">
        <v>1859</v>
      </c>
      <c r="C5" s="129"/>
      <c r="D5" s="129"/>
      <c r="E5" s="129"/>
      <c r="F5" s="129"/>
      <c r="G5" s="166"/>
      <c r="H5" s="126"/>
      <c r="I5" s="145"/>
      <c r="J5" s="149"/>
      <c r="K5" s="146"/>
    </row>
    <row r="6" spans="2:11" s="124" customFormat="1" ht="15" customHeight="1" x14ac:dyDescent="0.2">
      <c r="B6" s="128" t="s">
        <v>1720</v>
      </c>
      <c r="C6" s="129"/>
      <c r="D6" s="129"/>
      <c r="E6" s="129"/>
      <c r="F6" s="129"/>
      <c r="G6" s="166"/>
      <c r="H6" s="126"/>
      <c r="I6" s="145"/>
      <c r="J6" s="149"/>
      <c r="K6" s="146"/>
    </row>
    <row r="7" spans="2:11" s="124" customFormat="1" ht="15" customHeight="1" x14ac:dyDescent="0.2">
      <c r="B7" s="128" t="s">
        <v>1721</v>
      </c>
      <c r="C7" s="129"/>
      <c r="D7" s="129"/>
      <c r="E7" s="129"/>
      <c r="F7" s="129"/>
      <c r="G7" s="166"/>
      <c r="H7" s="126"/>
      <c r="I7" s="145"/>
      <c r="J7" s="149"/>
      <c r="K7" s="146"/>
    </row>
    <row r="8" spans="2:11" x14ac:dyDescent="0.25">
      <c r="B8" s="128" t="s">
        <v>1860</v>
      </c>
      <c r="C8" s="166"/>
      <c r="D8" s="166"/>
      <c r="E8" s="166"/>
      <c r="F8" s="166"/>
      <c r="G8" s="166"/>
      <c r="H8" s="166"/>
      <c r="I8" s="144"/>
      <c r="J8" s="208"/>
      <c r="K8" s="209"/>
    </row>
    <row r="9" spans="2:11" x14ac:dyDescent="0.25">
      <c r="B9" s="607" t="s">
        <v>1014</v>
      </c>
      <c r="C9" s="607" t="s">
        <v>1050</v>
      </c>
      <c r="D9" s="607" t="s">
        <v>1015</v>
      </c>
      <c r="E9" s="606" t="s">
        <v>1016</v>
      </c>
      <c r="F9" s="606"/>
      <c r="G9" s="606"/>
      <c r="H9" s="606" t="s">
        <v>1017</v>
      </c>
      <c r="I9" s="606"/>
      <c r="J9" s="606" t="s">
        <v>1018</v>
      </c>
      <c r="K9" s="606"/>
    </row>
    <row r="10" spans="2:11" ht="30" customHeight="1" x14ac:dyDescent="0.25">
      <c r="B10" s="607"/>
      <c r="C10" s="607"/>
      <c r="D10" s="607"/>
      <c r="E10" s="608" t="s">
        <v>1051</v>
      </c>
      <c r="F10" s="609"/>
      <c r="G10" s="610"/>
      <c r="H10" s="151" t="s">
        <v>1053</v>
      </c>
      <c r="I10" s="151" t="s">
        <v>1052</v>
      </c>
      <c r="J10" s="151" t="s">
        <v>1053</v>
      </c>
      <c r="K10" s="151" t="s">
        <v>1052</v>
      </c>
    </row>
    <row r="11" spans="2:11" x14ac:dyDescent="0.25">
      <c r="B11" s="139"/>
      <c r="C11" s="140" t="s">
        <v>1725</v>
      </c>
      <c r="D11" s="140"/>
      <c r="E11" s="600">
        <v>855</v>
      </c>
      <c r="F11" s="601"/>
      <c r="G11" s="602"/>
      <c r="H11" s="487">
        <v>0</v>
      </c>
      <c r="I11" s="487"/>
      <c r="J11" s="487">
        <v>0</v>
      </c>
      <c r="K11" s="487"/>
    </row>
    <row r="12" spans="2:11" x14ac:dyDescent="0.25">
      <c r="B12" s="133">
        <v>1</v>
      </c>
      <c r="C12" s="138" t="s">
        <v>1857</v>
      </c>
      <c r="D12" s="138" t="s">
        <v>1858</v>
      </c>
      <c r="E12" s="603">
        <v>855</v>
      </c>
      <c r="F12" s="604"/>
      <c r="G12" s="605"/>
      <c r="H12" s="462"/>
      <c r="I12" s="462"/>
      <c r="J12" s="462"/>
      <c r="K12" s="462"/>
    </row>
  </sheetData>
  <sheetProtection algorithmName="SHA-512" hashValue="p3OWyBtYE5zlbgHUXKVIlLjgNJKYAFFauxwqLjs8lIg3yx2uZwGh9lWrtjNH88Y96JDpF7exa6gfxKibxGubng==" saltValue="IjnBf1t6e/CI7t860FB6aA==" spinCount="100000" sheet="1" objects="1" scenarios="1"/>
  <mergeCells count="11">
    <mergeCell ref="E11:G11"/>
    <mergeCell ref="E12:G12"/>
    <mergeCell ref="B2:K2"/>
    <mergeCell ref="B3:K3"/>
    <mergeCell ref="J9:K9"/>
    <mergeCell ref="B9:B10"/>
    <mergeCell ref="C9:C10"/>
    <mergeCell ref="D9:D10"/>
    <mergeCell ref="E9:G9"/>
    <mergeCell ref="H9:I9"/>
    <mergeCell ref="E10:G10"/>
  </mergeCells>
  <printOptions horizontalCentered="1"/>
  <pageMargins left="0.59055118110236227" right="0.59055118110236227" top="0.78740157480314965" bottom="0.98425196850393704" header="0.19685039370078741" footer="0.39370078740157483"/>
  <pageSetup paperSize="9" scale="69" fitToHeight="0" orientation="landscape" r:id="rId1"/>
  <headerFooter>
    <oddFooter>&amp;C________________________________________
Carimbo e Assinatura do Responsável Técnico&amp;RPágina &amp;P de &amp;N</oddFooter>
  </headerFooter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4">
    <pageSetUpPr fitToPage="1"/>
  </sheetPr>
  <dimension ref="B1:K18"/>
  <sheetViews>
    <sheetView topLeftCell="A4" workbookViewId="0"/>
  </sheetViews>
  <sheetFormatPr defaultRowHeight="15" x14ac:dyDescent="0.25"/>
  <cols>
    <col min="1" max="1" width="1.7109375" customWidth="1"/>
    <col min="2" max="2" width="6.7109375" customWidth="1"/>
    <col min="3" max="3" width="45.7109375" customWidth="1"/>
    <col min="4" max="4" width="30.7109375" customWidth="1"/>
    <col min="5" max="11" width="15.7109375" customWidth="1"/>
    <col min="12" max="12" width="1.7109375" customWidth="1"/>
  </cols>
  <sheetData>
    <row r="1" spans="2:11" s="81" customFormat="1" ht="9.9499999999999993" customHeight="1" x14ac:dyDescent="0.25">
      <c r="B1" s="121"/>
      <c r="C1" s="121"/>
      <c r="D1" s="121"/>
      <c r="E1" s="121"/>
      <c r="F1" s="121"/>
      <c r="G1" s="121"/>
      <c r="H1" s="122"/>
      <c r="I1" s="121"/>
      <c r="J1" s="123"/>
    </row>
    <row r="2" spans="2:11" s="124" customFormat="1" ht="45" customHeight="1" x14ac:dyDescent="0.25">
      <c r="B2" s="537" t="s">
        <v>1049</v>
      </c>
      <c r="C2" s="537"/>
      <c r="D2" s="537"/>
      <c r="E2" s="537"/>
      <c r="F2" s="537"/>
      <c r="G2" s="537"/>
      <c r="H2" s="537"/>
      <c r="I2" s="537"/>
      <c r="J2" s="537"/>
      <c r="K2" s="537"/>
    </row>
    <row r="3" spans="2:11" s="124" customFormat="1" ht="20.100000000000001" customHeight="1" x14ac:dyDescent="0.25">
      <c r="B3" s="538" t="s">
        <v>1032</v>
      </c>
      <c r="C3" s="538"/>
      <c r="D3" s="538"/>
      <c r="E3" s="538"/>
      <c r="F3" s="538"/>
      <c r="G3" s="538"/>
      <c r="H3" s="538"/>
      <c r="I3" s="538"/>
      <c r="J3" s="538"/>
      <c r="K3" s="538"/>
    </row>
    <row r="4" spans="2:11" s="124" customFormat="1" ht="15" customHeight="1" x14ac:dyDescent="0.25">
      <c r="B4" s="325" t="s">
        <v>1486</v>
      </c>
      <c r="C4" s="329"/>
      <c r="D4" s="329"/>
      <c r="E4" s="329"/>
      <c r="F4" s="329"/>
      <c r="G4" s="337" t="s">
        <v>1512</v>
      </c>
      <c r="H4" s="329"/>
      <c r="I4" s="126"/>
      <c r="J4" s="129"/>
      <c r="K4" s="207"/>
    </row>
    <row r="5" spans="2:11" s="124" customFormat="1" ht="15" customHeight="1" x14ac:dyDescent="0.25">
      <c r="B5" s="325" t="s">
        <v>1487</v>
      </c>
      <c r="C5" s="329"/>
      <c r="D5" s="329"/>
      <c r="E5" s="329"/>
      <c r="F5" s="329"/>
      <c r="G5" s="338" t="s">
        <v>1491</v>
      </c>
      <c r="H5" s="329"/>
      <c r="I5" s="145"/>
      <c r="J5" s="149"/>
      <c r="K5" s="146"/>
    </row>
    <row r="6" spans="2:11" s="124" customFormat="1" ht="15" customHeight="1" x14ac:dyDescent="0.25">
      <c r="B6" s="325" t="s">
        <v>1488</v>
      </c>
      <c r="C6" s="329"/>
      <c r="D6" s="329"/>
      <c r="E6" s="329"/>
      <c r="F6" s="329"/>
      <c r="G6" s="339" t="s">
        <v>1492</v>
      </c>
      <c r="H6" s="329"/>
      <c r="I6" s="145"/>
      <c r="J6" s="149"/>
      <c r="K6" s="146"/>
    </row>
    <row r="7" spans="2:11" s="124" customFormat="1" ht="15" customHeight="1" x14ac:dyDescent="0.25">
      <c r="B7" s="325" t="s">
        <v>1489</v>
      </c>
      <c r="C7" s="329"/>
      <c r="D7" s="329"/>
      <c r="E7" s="329"/>
      <c r="F7" s="329"/>
      <c r="G7" s="338" t="s">
        <v>1493</v>
      </c>
      <c r="H7" s="329"/>
      <c r="I7" s="145"/>
      <c r="J7" s="149"/>
      <c r="K7" s="146"/>
    </row>
    <row r="8" spans="2:11" s="124" customFormat="1" ht="15" customHeight="1" x14ac:dyDescent="0.25">
      <c r="B8" s="325" t="s">
        <v>1490</v>
      </c>
      <c r="C8" s="329"/>
      <c r="D8" s="329"/>
      <c r="E8" s="329"/>
      <c r="F8" s="329"/>
      <c r="G8" s="339" t="s">
        <v>1494</v>
      </c>
      <c r="H8" s="329"/>
      <c r="I8" s="145"/>
      <c r="J8" s="149"/>
      <c r="K8" s="146"/>
    </row>
    <row r="9" spans="2:11" x14ac:dyDescent="0.25">
      <c r="B9" s="325" t="s">
        <v>1517</v>
      </c>
      <c r="C9" s="331"/>
      <c r="D9" s="331"/>
      <c r="E9" s="331"/>
      <c r="F9" s="331"/>
      <c r="G9" s="340" t="s">
        <v>1495</v>
      </c>
      <c r="H9" s="331"/>
      <c r="I9" s="144"/>
      <c r="J9" s="208"/>
      <c r="K9" s="209"/>
    </row>
    <row r="10" spans="2:11" x14ac:dyDescent="0.25">
      <c r="B10" s="607" t="s">
        <v>1014</v>
      </c>
      <c r="C10" s="607" t="s">
        <v>1050</v>
      </c>
      <c r="D10" s="607" t="s">
        <v>1015</v>
      </c>
      <c r="E10" s="606" t="s">
        <v>1016</v>
      </c>
      <c r="F10" s="606"/>
      <c r="G10" s="606"/>
      <c r="H10" s="606" t="s">
        <v>1017</v>
      </c>
      <c r="I10" s="606"/>
      <c r="J10" s="606" t="s">
        <v>1018</v>
      </c>
      <c r="K10" s="606"/>
    </row>
    <row r="11" spans="2:11" ht="30" customHeight="1" x14ac:dyDescent="0.25">
      <c r="B11" s="607"/>
      <c r="C11" s="607"/>
      <c r="D11" s="607"/>
      <c r="E11" s="617" t="s">
        <v>1051</v>
      </c>
      <c r="F11" s="618"/>
      <c r="G11" s="619"/>
      <c r="H11" s="416" t="s">
        <v>1053</v>
      </c>
      <c r="I11" s="416" t="s">
        <v>1052</v>
      </c>
      <c r="J11" s="416" t="s">
        <v>1053</v>
      </c>
      <c r="K11" s="416" t="s">
        <v>1052</v>
      </c>
    </row>
    <row r="12" spans="2:11" x14ac:dyDescent="0.25">
      <c r="B12" s="342"/>
      <c r="C12" s="341" t="s">
        <v>1243</v>
      </c>
      <c r="D12" s="341"/>
      <c r="E12" s="614">
        <v>38050</v>
      </c>
      <c r="F12" s="615"/>
      <c r="G12" s="616"/>
      <c r="H12" s="152">
        <v>3220</v>
      </c>
      <c r="I12" s="152"/>
      <c r="J12" s="152">
        <v>3230</v>
      </c>
      <c r="K12" s="152"/>
    </row>
    <row r="13" spans="2:11" x14ac:dyDescent="0.25">
      <c r="B13" s="133">
        <v>1</v>
      </c>
      <c r="C13" s="138" t="s">
        <v>1394</v>
      </c>
      <c r="D13" s="138" t="s">
        <v>1395</v>
      </c>
      <c r="E13" s="611">
        <v>12000</v>
      </c>
      <c r="F13" s="612"/>
      <c r="G13" s="613"/>
      <c r="H13" s="142">
        <v>800</v>
      </c>
      <c r="I13" s="142">
        <v>200</v>
      </c>
      <c r="J13" s="142">
        <v>800</v>
      </c>
      <c r="K13" s="142">
        <v>300</v>
      </c>
    </row>
    <row r="14" spans="2:11" x14ac:dyDescent="0.25">
      <c r="B14" s="133">
        <v>2</v>
      </c>
      <c r="C14" s="138" t="s">
        <v>1394</v>
      </c>
      <c r="D14" s="138" t="s">
        <v>1398</v>
      </c>
      <c r="E14" s="611">
        <v>14700</v>
      </c>
      <c r="F14" s="612"/>
      <c r="G14" s="613"/>
      <c r="H14" s="142">
        <v>700</v>
      </c>
      <c r="I14" s="142">
        <v>200</v>
      </c>
      <c r="J14" s="142">
        <v>700</v>
      </c>
      <c r="K14" s="142">
        <v>300</v>
      </c>
    </row>
    <row r="15" spans="2:11" x14ac:dyDescent="0.25">
      <c r="B15" s="133">
        <v>3</v>
      </c>
      <c r="C15" s="138" t="s">
        <v>1394</v>
      </c>
      <c r="D15" s="138" t="s">
        <v>1396</v>
      </c>
      <c r="E15" s="611"/>
      <c r="F15" s="612"/>
      <c r="G15" s="613"/>
      <c r="H15" s="142">
        <v>900</v>
      </c>
      <c r="I15" s="142">
        <v>240</v>
      </c>
      <c r="J15" s="142"/>
      <c r="K15" s="142"/>
    </row>
    <row r="16" spans="2:11" x14ac:dyDescent="0.25">
      <c r="B16" s="133">
        <v>4</v>
      </c>
      <c r="C16" s="138" t="s">
        <v>1394</v>
      </c>
      <c r="D16" s="138" t="s">
        <v>1397</v>
      </c>
      <c r="E16" s="611"/>
      <c r="F16" s="612"/>
      <c r="G16" s="613"/>
      <c r="H16" s="142"/>
      <c r="I16" s="142"/>
      <c r="J16" s="142">
        <v>900</v>
      </c>
      <c r="K16" s="142">
        <v>150</v>
      </c>
    </row>
    <row r="17" spans="2:11" x14ac:dyDescent="0.25">
      <c r="B17" s="133">
        <v>5</v>
      </c>
      <c r="C17" s="138" t="s">
        <v>1428</v>
      </c>
      <c r="D17" s="138" t="s">
        <v>1429</v>
      </c>
      <c r="E17" s="611">
        <v>10650</v>
      </c>
      <c r="F17" s="612"/>
      <c r="G17" s="613"/>
      <c r="H17" s="142">
        <v>720</v>
      </c>
      <c r="I17" s="142">
        <v>200</v>
      </c>
      <c r="J17" s="142">
        <v>730</v>
      </c>
      <c r="K17" s="142">
        <v>300</v>
      </c>
    </row>
    <row r="18" spans="2:11" x14ac:dyDescent="0.25">
      <c r="B18" s="133">
        <v>6</v>
      </c>
      <c r="C18" s="138" t="s">
        <v>1464</v>
      </c>
      <c r="D18" s="138" t="s">
        <v>1465</v>
      </c>
      <c r="E18" s="611">
        <v>700</v>
      </c>
      <c r="F18" s="612"/>
      <c r="G18" s="613"/>
      <c r="H18" s="142">
        <v>100</v>
      </c>
      <c r="I18" s="142">
        <v>200</v>
      </c>
      <c r="J18" s="142">
        <v>100</v>
      </c>
      <c r="K18" s="142">
        <v>300</v>
      </c>
    </row>
  </sheetData>
  <sheetProtection algorithmName="SHA-512" hashValue="qxub8hkDZDbVCI+aolHv9ToFvoUcrP3dUVywcQb+eDen56r6Tq7b5vml9CrPlbqKEhcjnv7rw4Iib5yqfqSFKQ==" saltValue="OaFgJKniic1VkAqCw4+HIQ==" spinCount="100000" sheet="1" objects="1" scenarios="1"/>
  <mergeCells count="16">
    <mergeCell ref="E12:G12"/>
    <mergeCell ref="B2:K2"/>
    <mergeCell ref="B3:K3"/>
    <mergeCell ref="B10:B11"/>
    <mergeCell ref="C10:C11"/>
    <mergeCell ref="D10:D11"/>
    <mergeCell ref="E10:G10"/>
    <mergeCell ref="H10:I10"/>
    <mergeCell ref="J10:K10"/>
    <mergeCell ref="E11:G11"/>
    <mergeCell ref="E18:G18"/>
    <mergeCell ref="E17:G17"/>
    <mergeCell ref="E13:G13"/>
    <mergeCell ref="E14:G14"/>
    <mergeCell ref="E15:G15"/>
    <mergeCell ref="E16:G16"/>
  </mergeCells>
  <printOptions horizontalCentered="1"/>
  <pageMargins left="0.59055118110236227" right="0.59055118110236227" top="0.78740157480314965" bottom="0.98425196850393704" header="0.19685039370078741" footer="0.39370078740157483"/>
  <pageSetup paperSize="9" scale="70" fitToHeight="0" orientation="landscape" horizontalDpi="300" verticalDpi="300" r:id="rId1"/>
  <headerFooter>
    <oddFooter>&amp;L________________________________________
     Assinatura do Responsável Técnico Fiscal&amp;C________________________________________
  Assinatura do Responsável Técnico Executor&amp;RPágina &amp;P de &amp;N</oddFooter>
  </headerFooter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5">
    <pageSetUpPr fitToPage="1"/>
  </sheetPr>
  <dimension ref="B1:K19"/>
  <sheetViews>
    <sheetView workbookViewId="0"/>
  </sheetViews>
  <sheetFormatPr defaultRowHeight="15" x14ac:dyDescent="0.25"/>
  <cols>
    <col min="1" max="1" width="1.7109375" customWidth="1"/>
    <col min="2" max="2" width="6.7109375" customWidth="1"/>
    <col min="3" max="3" width="45.7109375" customWidth="1"/>
    <col min="4" max="4" width="30.7109375" customWidth="1"/>
    <col min="5" max="11" width="15.7109375" customWidth="1"/>
    <col min="12" max="12" width="1.7109375" customWidth="1"/>
  </cols>
  <sheetData>
    <row r="1" spans="2:11" s="81" customFormat="1" ht="9.9499999999999993" customHeight="1" x14ac:dyDescent="0.25">
      <c r="B1" s="121"/>
      <c r="C1" s="121"/>
      <c r="D1" s="121"/>
      <c r="E1" s="121"/>
      <c r="F1" s="121"/>
      <c r="G1" s="121"/>
      <c r="H1" s="122"/>
      <c r="I1" s="121"/>
      <c r="J1" s="123"/>
    </row>
    <row r="2" spans="2:11" s="124" customFormat="1" ht="45" customHeight="1" x14ac:dyDescent="0.25">
      <c r="B2" s="537" t="s">
        <v>1049</v>
      </c>
      <c r="C2" s="537"/>
      <c r="D2" s="537"/>
      <c r="E2" s="537"/>
      <c r="F2" s="537"/>
      <c r="G2" s="537"/>
      <c r="H2" s="537"/>
      <c r="I2" s="537"/>
      <c r="J2" s="537"/>
      <c r="K2" s="537"/>
    </row>
    <row r="3" spans="2:11" s="124" customFormat="1" ht="20.100000000000001" customHeight="1" x14ac:dyDescent="0.25">
      <c r="B3" s="538" t="s">
        <v>1032</v>
      </c>
      <c r="C3" s="538"/>
      <c r="D3" s="538"/>
      <c r="E3" s="538"/>
      <c r="F3" s="538"/>
      <c r="G3" s="538"/>
      <c r="H3" s="538"/>
      <c r="I3" s="538"/>
      <c r="J3" s="538"/>
      <c r="K3" s="538"/>
    </row>
    <row r="4" spans="2:11" s="124" customFormat="1" ht="15" customHeight="1" x14ac:dyDescent="0.25">
      <c r="B4" s="128" t="s">
        <v>1399</v>
      </c>
      <c r="C4" s="254"/>
      <c r="D4" s="254"/>
      <c r="E4" s="254"/>
      <c r="F4" s="254"/>
      <c r="G4" s="259" t="s">
        <v>1646</v>
      </c>
      <c r="H4" s="126"/>
      <c r="I4" s="126"/>
      <c r="J4" s="254"/>
      <c r="K4" s="255"/>
    </row>
    <row r="5" spans="2:11" s="124" customFormat="1" ht="15" customHeight="1" x14ac:dyDescent="0.25">
      <c r="B5" s="128" t="s">
        <v>1640</v>
      </c>
      <c r="C5" s="254"/>
      <c r="D5" s="254"/>
      <c r="E5" s="254"/>
      <c r="F5" s="254"/>
      <c r="G5" s="259" t="s">
        <v>1647</v>
      </c>
      <c r="H5" s="126"/>
      <c r="I5" s="256"/>
      <c r="J5" s="149"/>
      <c r="K5" s="146"/>
    </row>
    <row r="6" spans="2:11" s="124" customFormat="1" ht="15" customHeight="1" x14ac:dyDescent="0.25">
      <c r="B6" s="128" t="s">
        <v>1639</v>
      </c>
      <c r="C6" s="254"/>
      <c r="D6" s="254"/>
      <c r="E6" s="254"/>
      <c r="F6" s="254"/>
      <c r="G6" s="259" t="s">
        <v>1424</v>
      </c>
      <c r="H6" s="126"/>
      <c r="I6" s="256"/>
      <c r="J6" s="149"/>
      <c r="K6" s="146"/>
    </row>
    <row r="7" spans="2:11" s="124" customFormat="1" ht="15" customHeight="1" x14ac:dyDescent="0.25">
      <c r="B7" s="128" t="s">
        <v>1641</v>
      </c>
      <c r="C7" s="254"/>
      <c r="D7" s="254"/>
      <c r="E7" s="254"/>
      <c r="F7" s="254"/>
      <c r="G7" s="259" t="s">
        <v>1648</v>
      </c>
      <c r="H7" s="126"/>
      <c r="I7" s="256"/>
      <c r="J7" s="149"/>
      <c r="K7" s="146"/>
    </row>
    <row r="8" spans="2:11" x14ac:dyDescent="0.25">
      <c r="B8" s="257"/>
      <c r="C8" s="166"/>
      <c r="D8" s="166"/>
      <c r="E8" s="166"/>
      <c r="F8" s="166"/>
      <c r="G8" s="166"/>
      <c r="H8" s="166"/>
      <c r="I8" s="258"/>
      <c r="J8" s="208"/>
      <c r="K8" s="209"/>
    </row>
    <row r="9" spans="2:11" x14ac:dyDescent="0.25">
      <c r="B9" s="607" t="s">
        <v>1014</v>
      </c>
      <c r="C9" s="607" t="s">
        <v>1050</v>
      </c>
      <c r="D9" s="607" t="s">
        <v>1015</v>
      </c>
      <c r="E9" s="606" t="s">
        <v>1016</v>
      </c>
      <c r="F9" s="606"/>
      <c r="G9" s="606"/>
      <c r="H9" s="606" t="s">
        <v>1017</v>
      </c>
      <c r="I9" s="606"/>
      <c r="J9" s="606" t="s">
        <v>1018</v>
      </c>
      <c r="K9" s="606"/>
    </row>
    <row r="10" spans="2:11" ht="30" customHeight="1" x14ac:dyDescent="0.25">
      <c r="B10" s="607"/>
      <c r="C10" s="607"/>
      <c r="D10" s="607"/>
      <c r="E10" s="608" t="s">
        <v>1051</v>
      </c>
      <c r="F10" s="609"/>
      <c r="G10" s="610"/>
      <c r="H10" s="151" t="s">
        <v>1053</v>
      </c>
      <c r="I10" s="151" t="s">
        <v>1052</v>
      </c>
      <c r="J10" s="151" t="s">
        <v>1053</v>
      </c>
      <c r="K10" s="151" t="s">
        <v>1052</v>
      </c>
    </row>
    <row r="11" spans="2:11" x14ac:dyDescent="0.25">
      <c r="B11" s="139"/>
      <c r="C11" s="140" t="s">
        <v>1644</v>
      </c>
      <c r="D11" s="140"/>
      <c r="E11" s="614">
        <v>32000</v>
      </c>
      <c r="F11" s="615"/>
      <c r="G11" s="616"/>
      <c r="H11" s="152">
        <v>4000</v>
      </c>
      <c r="I11" s="152"/>
      <c r="J11" s="152">
        <v>5000</v>
      </c>
      <c r="K11" s="152"/>
    </row>
    <row r="12" spans="2:11" x14ac:dyDescent="0.25">
      <c r="B12" s="133">
        <v>1</v>
      </c>
      <c r="C12" s="138" t="s">
        <v>1624</v>
      </c>
      <c r="D12" s="138" t="s">
        <v>1625</v>
      </c>
      <c r="E12" s="611">
        <v>7000</v>
      </c>
      <c r="F12" s="612"/>
      <c r="G12" s="613"/>
      <c r="H12" s="142">
        <v>1000</v>
      </c>
      <c r="I12" s="142">
        <v>150</v>
      </c>
      <c r="J12" s="142">
        <v>1000</v>
      </c>
      <c r="K12" s="142">
        <v>200</v>
      </c>
    </row>
    <row r="13" spans="2:11" x14ac:dyDescent="0.25">
      <c r="B13" s="133">
        <v>2</v>
      </c>
      <c r="C13" s="138" t="s">
        <v>1626</v>
      </c>
      <c r="D13" s="138" t="s">
        <v>1625</v>
      </c>
      <c r="E13" s="611">
        <v>10000</v>
      </c>
      <c r="F13" s="612"/>
      <c r="G13" s="613"/>
      <c r="H13" s="142">
        <v>1000</v>
      </c>
      <c r="I13" s="142">
        <v>200</v>
      </c>
      <c r="J13" s="142"/>
      <c r="K13" s="142"/>
    </row>
    <row r="14" spans="2:11" x14ac:dyDescent="0.25">
      <c r="B14" s="133">
        <v>3</v>
      </c>
      <c r="C14" s="138" t="s">
        <v>1627</v>
      </c>
      <c r="D14" s="138" t="s">
        <v>1628</v>
      </c>
      <c r="E14" s="611">
        <v>8000</v>
      </c>
      <c r="F14" s="612"/>
      <c r="G14" s="613"/>
      <c r="H14" s="142"/>
      <c r="I14" s="142"/>
      <c r="J14" s="142">
        <v>1000</v>
      </c>
      <c r="K14" s="142">
        <v>200</v>
      </c>
    </row>
    <row r="15" spans="2:11" x14ac:dyDescent="0.25">
      <c r="B15" s="133">
        <v>4</v>
      </c>
      <c r="C15" s="138" t="s">
        <v>1629</v>
      </c>
      <c r="D15" s="138" t="s">
        <v>1630</v>
      </c>
      <c r="E15" s="611"/>
      <c r="F15" s="612"/>
      <c r="G15" s="613"/>
      <c r="H15" s="142">
        <v>1000</v>
      </c>
      <c r="I15" s="142">
        <v>200</v>
      </c>
      <c r="J15" s="142">
        <v>1000</v>
      </c>
      <c r="K15" s="142">
        <v>150</v>
      </c>
    </row>
    <row r="16" spans="2:11" x14ac:dyDescent="0.25">
      <c r="B16" s="133">
        <v>5</v>
      </c>
      <c r="C16" s="138" t="s">
        <v>1631</v>
      </c>
      <c r="D16" s="138" t="s">
        <v>1632</v>
      </c>
      <c r="E16" s="417"/>
      <c r="F16" s="418"/>
      <c r="G16" s="419"/>
      <c r="H16" s="142"/>
      <c r="I16" s="142"/>
      <c r="J16" s="142">
        <v>1000</v>
      </c>
      <c r="K16" s="142">
        <v>200</v>
      </c>
    </row>
    <row r="17" spans="2:11" x14ac:dyDescent="0.25">
      <c r="B17" s="133">
        <v>6</v>
      </c>
      <c r="C17" s="138" t="s">
        <v>1633</v>
      </c>
      <c r="D17" s="138" t="s">
        <v>1632</v>
      </c>
      <c r="E17" s="611">
        <v>7000</v>
      </c>
      <c r="F17" s="612"/>
      <c r="G17" s="613"/>
      <c r="H17" s="142"/>
      <c r="I17" s="142"/>
      <c r="J17" s="142"/>
      <c r="K17" s="142"/>
    </row>
    <row r="18" spans="2:11" x14ac:dyDescent="0.25">
      <c r="B18" s="133">
        <v>7</v>
      </c>
      <c r="C18" s="138" t="s">
        <v>1634</v>
      </c>
      <c r="D18" s="138" t="s">
        <v>1429</v>
      </c>
      <c r="E18" s="417"/>
      <c r="F18" s="418"/>
      <c r="G18" s="419"/>
      <c r="H18" s="142">
        <v>1000</v>
      </c>
      <c r="I18" s="142">
        <v>200</v>
      </c>
      <c r="J18" s="142"/>
      <c r="K18" s="142"/>
    </row>
    <row r="19" spans="2:11" x14ac:dyDescent="0.25">
      <c r="B19" s="133">
        <v>8</v>
      </c>
      <c r="C19" s="138" t="s">
        <v>1635</v>
      </c>
      <c r="D19" s="138" t="s">
        <v>1429</v>
      </c>
      <c r="E19" s="417"/>
      <c r="F19" s="418"/>
      <c r="G19" s="419"/>
      <c r="H19" s="142"/>
      <c r="I19" s="142"/>
      <c r="J19" s="142">
        <v>1000</v>
      </c>
      <c r="K19" s="142">
        <v>250</v>
      </c>
    </row>
  </sheetData>
  <sheetProtection algorithmName="SHA-512" hashValue="4Y7ehb94oQGt/xE+Fy3CUJdczjYeE524CI44TUkO0OnhdDHh3SsKIKv6CNhWi7NfqYjNseVWd6Fvv1xN1XurTQ==" saltValue="ZpHwhhwsYJL5TaR3HYiqsQ==" spinCount="100000" sheet="1" objects="1" scenarios="1"/>
  <mergeCells count="15">
    <mergeCell ref="B2:K2"/>
    <mergeCell ref="B3:K3"/>
    <mergeCell ref="B9:B10"/>
    <mergeCell ref="C9:C10"/>
    <mergeCell ref="D9:D10"/>
    <mergeCell ref="E9:G9"/>
    <mergeCell ref="H9:I9"/>
    <mergeCell ref="J9:K9"/>
    <mergeCell ref="E10:G10"/>
    <mergeCell ref="E17:G17"/>
    <mergeCell ref="E11:G11"/>
    <mergeCell ref="E12:G12"/>
    <mergeCell ref="E13:G13"/>
    <mergeCell ref="E14:G14"/>
    <mergeCell ref="E15:G15"/>
  </mergeCells>
  <printOptions horizontalCentered="1"/>
  <pageMargins left="0.59055118110236227" right="0.59055118110236227" top="0.78740157480314965" bottom="0.98425196850393704" header="0.19685039370078741" footer="0.39370078740157483"/>
  <pageSetup paperSize="9" scale="70" fitToHeight="0" orientation="landscape" r:id="rId1"/>
  <headerFooter>
    <oddFooter>&amp;L  _______________________________________________
    Carimbo e Assinatura do Representante do Município&amp;C_______________________________________________
Carimbo e Assinatura do Representante da Empresa&amp;RPágina &amp;P de &amp;N</oddFoot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4">
    <pageSetUpPr fitToPage="1"/>
  </sheetPr>
  <dimension ref="B1:O15"/>
  <sheetViews>
    <sheetView workbookViewId="0"/>
  </sheetViews>
  <sheetFormatPr defaultRowHeight="15" x14ac:dyDescent="0.25"/>
  <cols>
    <col min="1" max="1" width="1.7109375" customWidth="1"/>
    <col min="2" max="2" width="6.7109375" customWidth="1"/>
    <col min="3" max="3" width="45.7109375" customWidth="1"/>
    <col min="4" max="4" width="30.7109375" customWidth="1"/>
    <col min="5" max="9" width="15.7109375" customWidth="1"/>
    <col min="10" max="10" width="21" customWidth="1"/>
    <col min="11" max="11" width="1.7109375" customWidth="1"/>
  </cols>
  <sheetData>
    <row r="1" spans="2:15" s="81" customFormat="1" ht="9.9499999999999993" customHeight="1" x14ac:dyDescent="0.25">
      <c r="B1" s="121"/>
      <c r="C1" s="121"/>
      <c r="D1" s="121"/>
      <c r="E1" s="121"/>
      <c r="F1" s="121"/>
      <c r="G1" s="121"/>
      <c r="H1" s="122"/>
      <c r="I1" s="121"/>
      <c r="J1" s="123"/>
    </row>
    <row r="2" spans="2:15" s="124" customFormat="1" ht="45" customHeight="1" x14ac:dyDescent="0.25">
      <c r="B2" s="537" t="s">
        <v>1160</v>
      </c>
      <c r="C2" s="537"/>
      <c r="D2" s="537"/>
      <c r="E2" s="537"/>
      <c r="F2" s="537"/>
      <c r="G2" s="537"/>
      <c r="H2" s="537"/>
      <c r="I2" s="537"/>
      <c r="J2" s="537"/>
    </row>
    <row r="3" spans="2:15" s="124" customFormat="1" ht="20.100000000000001" customHeight="1" x14ac:dyDescent="0.25">
      <c r="B3" s="538" t="s">
        <v>1032</v>
      </c>
      <c r="C3" s="538"/>
      <c r="D3" s="538"/>
      <c r="E3" s="538"/>
      <c r="F3" s="538"/>
      <c r="G3" s="538"/>
      <c r="H3" s="538"/>
      <c r="I3" s="538"/>
      <c r="J3" s="538"/>
    </row>
    <row r="4" spans="2:15" s="124" customFormat="1" ht="15" customHeight="1" x14ac:dyDescent="0.25">
      <c r="B4" s="384" t="s">
        <v>1526</v>
      </c>
      <c r="C4" s="383"/>
      <c r="D4" s="388" t="s">
        <v>1542</v>
      </c>
      <c r="E4" s="377"/>
      <c r="F4" s="377"/>
      <c r="G4" s="377"/>
      <c r="H4" s="377"/>
      <c r="I4" s="376" t="s">
        <v>1539</v>
      </c>
      <c r="J4" s="347"/>
      <c r="K4" s="225"/>
      <c r="L4" s="225"/>
      <c r="M4" s="225"/>
      <c r="N4" s="225"/>
      <c r="O4" s="225"/>
    </row>
    <row r="5" spans="2:15" s="124" customFormat="1" ht="15" customHeight="1" x14ac:dyDescent="0.25">
      <c r="B5" s="385" t="s">
        <v>1527</v>
      </c>
      <c r="C5" s="383"/>
      <c r="D5" s="388" t="s">
        <v>1544</v>
      </c>
      <c r="E5" s="345"/>
      <c r="F5" s="345"/>
      <c r="G5" s="345"/>
      <c r="H5" s="345"/>
      <c r="I5" s="346" t="s">
        <v>1540</v>
      </c>
      <c r="J5" s="348"/>
      <c r="K5" s="225"/>
      <c r="L5" s="225"/>
      <c r="M5" s="225"/>
      <c r="N5" s="225"/>
      <c r="O5" s="225"/>
    </row>
    <row r="6" spans="2:15" s="124" customFormat="1" ht="15" customHeight="1" x14ac:dyDescent="0.25">
      <c r="B6" s="385" t="s">
        <v>1533</v>
      </c>
      <c r="C6" s="383"/>
      <c r="D6" s="388" t="s">
        <v>1545</v>
      </c>
      <c r="E6" s="345"/>
      <c r="F6" s="345"/>
      <c r="G6" s="345"/>
      <c r="H6" s="345"/>
      <c r="I6" s="346" t="s">
        <v>1541</v>
      </c>
      <c r="J6" s="348"/>
      <c r="K6" s="225"/>
      <c r="L6" s="225"/>
      <c r="M6" s="225"/>
      <c r="N6" s="225"/>
      <c r="O6" s="225"/>
    </row>
    <row r="7" spans="2:15" s="124" customFormat="1" ht="15" customHeight="1" x14ac:dyDescent="0.25">
      <c r="B7" s="385" t="s">
        <v>1536</v>
      </c>
      <c r="C7" s="383"/>
      <c r="D7" s="388" t="s">
        <v>1543</v>
      </c>
      <c r="E7" s="345"/>
      <c r="F7" s="345"/>
      <c r="G7" s="345"/>
      <c r="H7" s="345"/>
      <c r="I7" s="345"/>
      <c r="J7" s="350"/>
    </row>
    <row r="8" spans="2:15" x14ac:dyDescent="0.25">
      <c r="B8" s="386" t="s">
        <v>1538</v>
      </c>
      <c r="C8" s="381"/>
      <c r="D8" s="381"/>
      <c r="E8" s="387"/>
      <c r="F8" s="387"/>
      <c r="G8" s="387"/>
      <c r="H8" s="387"/>
      <c r="I8" s="387"/>
      <c r="J8" s="352"/>
    </row>
    <row r="9" spans="2:15" x14ac:dyDescent="0.25">
      <c r="B9" s="607" t="s">
        <v>1014</v>
      </c>
      <c r="C9" s="607" t="s">
        <v>1050</v>
      </c>
      <c r="D9" s="607" t="s">
        <v>1015</v>
      </c>
      <c r="E9" s="606" t="s">
        <v>1016</v>
      </c>
      <c r="F9" s="606"/>
      <c r="G9" s="606"/>
      <c r="H9" s="606" t="s">
        <v>1159</v>
      </c>
      <c r="I9" s="606"/>
      <c r="J9" s="224" t="s">
        <v>1164</v>
      </c>
    </row>
    <row r="10" spans="2:15" ht="30" customHeight="1" x14ac:dyDescent="0.25">
      <c r="B10" s="607"/>
      <c r="C10" s="607"/>
      <c r="D10" s="607"/>
      <c r="E10" s="608" t="s">
        <v>1051</v>
      </c>
      <c r="F10" s="609"/>
      <c r="G10" s="610"/>
      <c r="H10" s="151" t="s">
        <v>1051</v>
      </c>
      <c r="I10" s="151" t="s">
        <v>1161</v>
      </c>
      <c r="J10" s="151" t="s">
        <v>1051</v>
      </c>
    </row>
    <row r="11" spans="2:15" x14ac:dyDescent="0.25">
      <c r="B11" s="139"/>
      <c r="C11" s="140" t="s">
        <v>1243</v>
      </c>
      <c r="D11" s="140"/>
      <c r="E11" s="614">
        <v>38050</v>
      </c>
      <c r="F11" s="615"/>
      <c r="G11" s="616"/>
      <c r="H11" s="152">
        <v>600</v>
      </c>
      <c r="I11" s="152">
        <v>25.97402597402597</v>
      </c>
      <c r="J11" s="152">
        <v>0</v>
      </c>
    </row>
    <row r="12" spans="2:15" x14ac:dyDescent="0.25">
      <c r="B12" s="133">
        <v>1</v>
      </c>
      <c r="C12" s="138" t="s">
        <v>1394</v>
      </c>
      <c r="D12" s="138" t="s">
        <v>1395</v>
      </c>
      <c r="E12" s="611">
        <v>12000</v>
      </c>
      <c r="F12" s="612"/>
      <c r="G12" s="613"/>
      <c r="H12" s="142">
        <v>100</v>
      </c>
      <c r="I12" s="142">
        <v>12.5</v>
      </c>
      <c r="J12" s="142">
        <v>0</v>
      </c>
    </row>
    <row r="13" spans="2:15" x14ac:dyDescent="0.25">
      <c r="B13" s="133">
        <v>2</v>
      </c>
      <c r="C13" s="138" t="s">
        <v>1394</v>
      </c>
      <c r="D13" s="138" t="s">
        <v>1398</v>
      </c>
      <c r="E13" s="611">
        <v>14700</v>
      </c>
      <c r="F13" s="612"/>
      <c r="G13" s="613"/>
      <c r="H13" s="142">
        <v>200</v>
      </c>
      <c r="I13" s="142">
        <v>28.571428571428569</v>
      </c>
      <c r="J13" s="142">
        <v>0</v>
      </c>
    </row>
    <row r="14" spans="2:15" x14ac:dyDescent="0.25">
      <c r="B14" s="133">
        <v>5</v>
      </c>
      <c r="C14" s="138" t="s">
        <v>1428</v>
      </c>
      <c r="D14" s="138" t="s">
        <v>1429</v>
      </c>
      <c r="E14" s="611">
        <v>10650</v>
      </c>
      <c r="F14" s="612"/>
      <c r="G14" s="613"/>
      <c r="H14" s="142">
        <v>300</v>
      </c>
      <c r="I14" s="142">
        <v>42.25352112676056</v>
      </c>
      <c r="J14" s="142">
        <v>0</v>
      </c>
    </row>
    <row r="15" spans="2:15" x14ac:dyDescent="0.25">
      <c r="B15" s="133">
        <v>6</v>
      </c>
      <c r="C15" s="138" t="s">
        <v>1464</v>
      </c>
      <c r="D15" s="138" t="s">
        <v>1465</v>
      </c>
      <c r="E15" s="611">
        <v>700</v>
      </c>
      <c r="F15" s="612"/>
      <c r="G15" s="613"/>
      <c r="H15" s="142">
        <v>0</v>
      </c>
      <c r="I15" s="142">
        <v>0</v>
      </c>
      <c r="J15" s="142">
        <v>0</v>
      </c>
    </row>
  </sheetData>
  <sheetProtection algorithmName="SHA-512" hashValue="7qANmuq3xyyGMPQiz7EakbtjCK19q68XBNt+BwBA0o5AMs5/H0yZ8Jtthgn/AEGc+gvobCgW6Sqp0sBl0AGjfA==" saltValue="2AK4C0/VNiOFsgnUsp8Fag==" spinCount="100000" sheet="1" objects="1" scenarios="1"/>
  <mergeCells count="13">
    <mergeCell ref="B2:J2"/>
    <mergeCell ref="B3:J3"/>
    <mergeCell ref="B9:B10"/>
    <mergeCell ref="C9:C10"/>
    <mergeCell ref="D9:D10"/>
    <mergeCell ref="E9:G9"/>
    <mergeCell ref="H9:I9"/>
    <mergeCell ref="E10:G10"/>
    <mergeCell ref="E11:G11"/>
    <mergeCell ref="E12:G12"/>
    <mergeCell ref="E13:G13"/>
    <mergeCell ref="E14:G14"/>
    <mergeCell ref="E15:G15"/>
  </mergeCells>
  <printOptions horizontalCentered="1"/>
  <pageMargins left="0.59055118110236227" right="0.59055118110236227" top="0.78740157480314965" bottom="0.98425196850393704" header="0.19685039370078741" footer="0.39370078740157483"/>
  <pageSetup paperSize="9" scale="74" fitToHeight="0" orientation="landscape" r:id="rId1"/>
  <headerFooter>
    <oddFooter>&amp;L  _______________________________________________
    Carimbo e Assinatura do Responsável Técnico Fiscal&amp;C  &amp;RPágina &amp;P de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>
    <tabColor theme="7" tint="0.59999389629810485"/>
  </sheetPr>
  <dimension ref="A1:AI30"/>
  <sheetViews>
    <sheetView showGridLines="0" zoomScaleNormal="100" workbookViewId="0">
      <selection activeCell="L2" sqref="L2:O4"/>
    </sheetView>
  </sheetViews>
  <sheetFormatPr defaultColWidth="3.7109375" defaultRowHeight="15" customHeight="1" x14ac:dyDescent="0.25"/>
  <cols>
    <col min="1" max="1" width="1.85546875" style="3" customWidth="1"/>
    <col min="2" max="9" width="3.85546875" style="3" customWidth="1"/>
    <col min="10" max="10" width="1.85546875" style="3" customWidth="1"/>
    <col min="11" max="11" width="1.85546875" customWidth="1"/>
    <col min="12" max="12" width="9.140625" customWidth="1"/>
    <col min="13" max="13" width="40.140625" bestFit="1" customWidth="1"/>
    <col min="14" max="14" width="1.85546875" customWidth="1"/>
    <col min="15" max="15" width="50.28515625" customWidth="1"/>
    <col min="16" max="16" width="9.140625" customWidth="1"/>
    <col min="17" max="35" width="3.7109375" customWidth="1"/>
  </cols>
  <sheetData>
    <row r="1" spans="1:35" ht="9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498" t="s">
        <v>1548</v>
      </c>
      <c r="M2" s="498"/>
      <c r="N2" s="498"/>
      <c r="O2" s="498"/>
      <c r="P2" s="4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498"/>
      <c r="M3" s="498"/>
      <c r="N3" s="498"/>
      <c r="O3" s="498"/>
      <c r="P3" s="4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</row>
    <row r="4" spans="1:3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498"/>
      <c r="M4" s="498"/>
      <c r="N4" s="498"/>
      <c r="O4" s="498"/>
      <c r="P4" s="4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</row>
    <row r="5" spans="1:3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4"/>
      <c r="M5" s="4"/>
      <c r="N5" s="4"/>
      <c r="O5" s="4"/>
      <c r="P5" s="4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</row>
    <row r="6" spans="1:3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2"/>
      <c r="L6" s="4"/>
      <c r="M6" s="5" t="s">
        <v>0</v>
      </c>
      <c r="N6" s="279">
        <v>729</v>
      </c>
      <c r="O6" s="395" t="s">
        <v>800</v>
      </c>
      <c r="P6" s="4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</row>
    <row r="7" spans="1:3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2"/>
      <c r="L7" s="4"/>
      <c r="M7" s="6"/>
      <c r="N7" s="4"/>
      <c r="O7" s="4"/>
      <c r="P7" s="4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</row>
    <row r="8" spans="1:3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2"/>
      <c r="L8" s="4"/>
      <c r="M8" s="5" t="s">
        <v>2</v>
      </c>
      <c r="N8" s="4"/>
      <c r="O8" s="396" t="s">
        <v>1670</v>
      </c>
      <c r="P8" s="4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</row>
    <row r="9" spans="1:3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2"/>
      <c r="L9" s="4"/>
      <c r="M9" s="6"/>
      <c r="N9" s="4"/>
      <c r="O9" s="4"/>
      <c r="P9" s="4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</row>
    <row r="10" spans="1:35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2"/>
      <c r="L10" s="4"/>
      <c r="M10" s="5" t="s">
        <v>3</v>
      </c>
      <c r="N10" s="4"/>
      <c r="O10" s="396" t="s">
        <v>1725</v>
      </c>
      <c r="P10" s="4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</row>
    <row r="11" spans="1:3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2"/>
      <c r="L11" s="4"/>
      <c r="M11" s="6"/>
      <c r="N11" s="4"/>
      <c r="O11" s="4"/>
      <c r="P11" s="4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</row>
    <row r="12" spans="1:3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2"/>
      <c r="L12" s="4"/>
      <c r="M12" s="5" t="s">
        <v>4</v>
      </c>
      <c r="N12" s="4"/>
      <c r="O12" s="396" t="s">
        <v>1671</v>
      </c>
      <c r="P12" s="4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</row>
    <row r="13" spans="1:3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2"/>
      <c r="L13" s="4"/>
      <c r="M13" s="6"/>
      <c r="N13" s="4"/>
      <c r="O13" s="4"/>
      <c r="P13" s="4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</row>
    <row r="14" spans="1:3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2"/>
      <c r="L14" s="4"/>
      <c r="M14" s="5" t="s">
        <v>5</v>
      </c>
      <c r="N14" s="4"/>
      <c r="O14" s="396" t="s">
        <v>1673</v>
      </c>
      <c r="P14" s="4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</row>
    <row r="15" spans="1:3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2"/>
      <c r="L15" s="4"/>
      <c r="M15" s="6"/>
      <c r="N15" s="4"/>
      <c r="O15" s="4"/>
      <c r="P15" s="4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</row>
    <row r="16" spans="1:3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2"/>
      <c r="L16" s="4"/>
      <c r="M16" s="5" t="s">
        <v>6</v>
      </c>
      <c r="N16" s="4"/>
      <c r="O16" s="397" t="s">
        <v>1726</v>
      </c>
      <c r="P16" s="4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</row>
    <row r="17" spans="1:3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2"/>
      <c r="L17" s="4"/>
      <c r="M17" s="4"/>
      <c r="N17" s="4"/>
      <c r="O17" s="4"/>
      <c r="P17" s="4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</row>
    <row r="18" spans="1:3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2"/>
      <c r="L18" s="2"/>
      <c r="M18" s="218" t="s">
        <v>1186</v>
      </c>
      <c r="N18" s="2"/>
      <c r="O18" s="398" t="s">
        <v>1680</v>
      </c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</row>
    <row r="19" spans="1:3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</row>
    <row r="20" spans="1:3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</row>
    <row r="21" spans="1:3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</row>
    <row r="22" spans="1:3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</row>
    <row r="23" spans="1:35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</row>
    <row r="24" spans="1:35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</row>
    <row r="25" spans="1:35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</row>
    <row r="26" spans="1:35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</row>
    <row r="27" spans="1:35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</row>
    <row r="28" spans="1:35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</row>
    <row r="29" spans="1:35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</row>
    <row r="30" spans="1:35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</row>
  </sheetData>
  <sheetProtection algorithmName="SHA-512" hashValue="vkznbMNfb6BGZJaQ6iexCXmoG0gSpYTYSsXTfKG19obaSYRvtqn9S6OuiLWmbk+eIHU1A3+aD4XRveLCYu115A==" saltValue="QFkkNyqHR+TwZJ2Vuu+HdA==" spinCount="100000" sheet="1" objects="1" scenarios="1"/>
  <mergeCells count="1">
    <mergeCell ref="L2:O4"/>
  </mergeCells>
  <pageMargins left="0.511811024" right="0.511811024" top="0.78740157499999996" bottom="0.78740157499999996" header="0.31496062000000002" footer="0.31496062000000002"/>
  <pageSetup paperSize="9" orientation="portrait" verticalDpi="599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5">
    <pageSetUpPr fitToPage="1"/>
  </sheetPr>
  <dimension ref="B1:N16"/>
  <sheetViews>
    <sheetView zoomScaleNormal="100" workbookViewId="0">
      <selection activeCell="E9" sqref="E9:F9"/>
    </sheetView>
  </sheetViews>
  <sheetFormatPr defaultRowHeight="15" x14ac:dyDescent="0.25"/>
  <cols>
    <col min="1" max="1" width="1.7109375" customWidth="1"/>
    <col min="2" max="2" width="6.7109375" customWidth="1"/>
    <col min="3" max="3" width="45.7109375" customWidth="1"/>
    <col min="4" max="4" width="30.7109375" customWidth="1"/>
    <col min="5" max="8" width="15.7109375" customWidth="1"/>
    <col min="9" max="9" width="21" customWidth="1"/>
    <col min="10" max="10" width="1.7109375" customWidth="1"/>
  </cols>
  <sheetData>
    <row r="1" spans="2:14" s="81" customFormat="1" ht="9.9499999999999993" customHeight="1" x14ac:dyDescent="0.25">
      <c r="B1" s="121"/>
      <c r="C1" s="121"/>
      <c r="D1" s="121"/>
      <c r="E1" s="121"/>
      <c r="F1" s="121"/>
      <c r="G1" s="122"/>
      <c r="H1" s="121"/>
      <c r="I1" s="123"/>
    </row>
    <row r="2" spans="2:14" s="124" customFormat="1" ht="45" customHeight="1" x14ac:dyDescent="0.25">
      <c r="B2" s="537" t="s">
        <v>1165</v>
      </c>
      <c r="C2" s="537"/>
      <c r="D2" s="537"/>
      <c r="E2" s="537"/>
      <c r="F2" s="537"/>
      <c r="G2" s="537"/>
      <c r="H2" s="537"/>
      <c r="I2" s="537"/>
    </row>
    <row r="3" spans="2:14" s="124" customFormat="1" ht="20.100000000000001" customHeight="1" x14ac:dyDescent="0.25">
      <c r="B3" s="538" t="s">
        <v>1032</v>
      </c>
      <c r="C3" s="538"/>
      <c r="D3" s="538"/>
      <c r="E3" s="538"/>
      <c r="F3" s="538"/>
      <c r="G3" s="538"/>
      <c r="H3" s="538"/>
      <c r="I3" s="538"/>
    </row>
    <row r="4" spans="2:14" s="124" customFormat="1" ht="15" customHeight="1" x14ac:dyDescent="0.25">
      <c r="B4" s="384" t="s">
        <v>1526</v>
      </c>
      <c r="C4" s="383"/>
      <c r="D4" s="376" t="s">
        <v>1542</v>
      </c>
      <c r="F4" s="377"/>
      <c r="G4" s="377"/>
      <c r="H4" s="376" t="s">
        <v>1539</v>
      </c>
      <c r="I4" s="347"/>
      <c r="J4" s="271"/>
      <c r="K4" s="225"/>
      <c r="L4" s="225"/>
      <c r="M4" s="225"/>
      <c r="N4" s="225"/>
    </row>
    <row r="5" spans="2:14" s="124" customFormat="1" ht="15" customHeight="1" x14ac:dyDescent="0.25">
      <c r="B5" s="385" t="s">
        <v>1527</v>
      </c>
      <c r="C5" s="383"/>
      <c r="D5" s="346" t="s">
        <v>1544</v>
      </c>
      <c r="F5" s="345"/>
      <c r="G5" s="345"/>
      <c r="H5" s="346" t="s">
        <v>1540</v>
      </c>
      <c r="I5" s="348"/>
      <c r="J5" s="271"/>
      <c r="K5" s="225"/>
      <c r="L5" s="225"/>
      <c r="M5" s="225"/>
      <c r="N5" s="225"/>
    </row>
    <row r="6" spans="2:14" s="124" customFormat="1" ht="15" customHeight="1" x14ac:dyDescent="0.25">
      <c r="B6" s="385" t="s">
        <v>1533</v>
      </c>
      <c r="C6" s="383"/>
      <c r="D6" s="346" t="s">
        <v>1545</v>
      </c>
      <c r="F6" s="345"/>
      <c r="G6" s="345"/>
      <c r="H6" s="346" t="s">
        <v>1541</v>
      </c>
      <c r="I6" s="348"/>
      <c r="J6" s="271"/>
      <c r="K6" s="225"/>
      <c r="L6" s="225"/>
      <c r="M6" s="225"/>
      <c r="N6" s="225"/>
    </row>
    <row r="7" spans="2:14" s="124" customFormat="1" ht="15" customHeight="1" x14ac:dyDescent="0.25">
      <c r="B7" s="385" t="s">
        <v>1536</v>
      </c>
      <c r="C7" s="383"/>
      <c r="D7" s="346" t="s">
        <v>1543</v>
      </c>
      <c r="F7" s="345"/>
      <c r="G7" s="345"/>
      <c r="H7" s="345"/>
      <c r="I7" s="350"/>
    </row>
    <row r="8" spans="2:14" x14ac:dyDescent="0.25">
      <c r="B8" s="386" t="s">
        <v>1538</v>
      </c>
      <c r="C8" s="381"/>
      <c r="D8" s="381"/>
      <c r="E8" s="620"/>
      <c r="F8" s="620"/>
      <c r="G8" s="620"/>
      <c r="H8" s="620"/>
      <c r="I8" s="352"/>
    </row>
    <row r="9" spans="2:14" x14ac:dyDescent="0.25">
      <c r="B9" s="607" t="s">
        <v>1014</v>
      </c>
      <c r="C9" s="607" t="s">
        <v>1050</v>
      </c>
      <c r="D9" s="607" t="s">
        <v>1015</v>
      </c>
      <c r="E9" s="606" t="s">
        <v>1166</v>
      </c>
      <c r="F9" s="606"/>
      <c r="G9" s="606" t="s">
        <v>1159</v>
      </c>
      <c r="H9" s="606"/>
      <c r="I9" s="224" t="s">
        <v>1164</v>
      </c>
    </row>
    <row r="10" spans="2:14" ht="30" customHeight="1" x14ac:dyDescent="0.25">
      <c r="B10" s="607"/>
      <c r="C10" s="607"/>
      <c r="D10" s="607"/>
      <c r="E10" s="151" t="s">
        <v>1053</v>
      </c>
      <c r="F10" s="151" t="s">
        <v>1052</v>
      </c>
      <c r="G10" s="151" t="s">
        <v>1053</v>
      </c>
      <c r="H10" s="151" t="s">
        <v>1161</v>
      </c>
      <c r="I10" s="151" t="s">
        <v>1053</v>
      </c>
    </row>
    <row r="11" spans="2:14" x14ac:dyDescent="0.25">
      <c r="B11" s="139"/>
      <c r="C11" s="140" t="s">
        <v>1243</v>
      </c>
      <c r="D11" s="140"/>
      <c r="E11" s="152">
        <v>3220</v>
      </c>
      <c r="F11" s="152"/>
      <c r="G11" s="152">
        <v>1500</v>
      </c>
      <c r="H11" s="152">
        <v>46.58385093167702</v>
      </c>
      <c r="I11" s="152">
        <v>0</v>
      </c>
    </row>
    <row r="12" spans="2:14" x14ac:dyDescent="0.25">
      <c r="B12" s="133">
        <v>1</v>
      </c>
      <c r="C12" s="138" t="s">
        <v>1394</v>
      </c>
      <c r="D12" s="138" t="s">
        <v>1395</v>
      </c>
      <c r="E12" s="142">
        <v>800</v>
      </c>
      <c r="F12" s="142">
        <v>200</v>
      </c>
      <c r="G12" s="142">
        <v>400</v>
      </c>
      <c r="H12" s="142">
        <v>50</v>
      </c>
      <c r="I12" s="142">
        <v>0</v>
      </c>
    </row>
    <row r="13" spans="2:14" x14ac:dyDescent="0.25">
      <c r="B13" s="133">
        <v>2</v>
      </c>
      <c r="C13" s="138" t="s">
        <v>1394</v>
      </c>
      <c r="D13" s="138" t="s">
        <v>1398</v>
      </c>
      <c r="E13" s="142">
        <v>700</v>
      </c>
      <c r="F13" s="142">
        <v>200</v>
      </c>
      <c r="G13" s="142">
        <v>0</v>
      </c>
      <c r="H13" s="142">
        <v>0</v>
      </c>
      <c r="I13" s="142">
        <v>0</v>
      </c>
    </row>
    <row r="14" spans="2:14" x14ac:dyDescent="0.25">
      <c r="B14" s="133">
        <v>3</v>
      </c>
      <c r="C14" s="138" t="s">
        <v>1394</v>
      </c>
      <c r="D14" s="138" t="s">
        <v>1396</v>
      </c>
      <c r="E14" s="142">
        <v>900</v>
      </c>
      <c r="F14" s="142">
        <v>240</v>
      </c>
      <c r="G14" s="142">
        <v>500</v>
      </c>
      <c r="H14" s="142">
        <v>55.555555555555557</v>
      </c>
      <c r="I14" s="142">
        <v>0</v>
      </c>
    </row>
    <row r="15" spans="2:14" x14ac:dyDescent="0.25">
      <c r="B15" s="133">
        <v>5</v>
      </c>
      <c r="C15" s="138" t="s">
        <v>1428</v>
      </c>
      <c r="D15" s="138" t="s">
        <v>1429</v>
      </c>
      <c r="E15" s="142">
        <v>720</v>
      </c>
      <c r="F15" s="142">
        <v>200</v>
      </c>
      <c r="G15" s="142">
        <v>600</v>
      </c>
      <c r="H15" s="142">
        <v>83.333333333333343</v>
      </c>
      <c r="I15" s="142">
        <v>0</v>
      </c>
    </row>
    <row r="16" spans="2:14" x14ac:dyDescent="0.25">
      <c r="B16" s="133">
        <v>6</v>
      </c>
      <c r="C16" s="138" t="s">
        <v>1464</v>
      </c>
      <c r="D16" s="138" t="s">
        <v>1465</v>
      </c>
      <c r="E16" s="142">
        <v>100</v>
      </c>
      <c r="F16" s="142">
        <v>200</v>
      </c>
      <c r="G16" s="142">
        <v>0</v>
      </c>
      <c r="H16" s="142">
        <v>0</v>
      </c>
      <c r="I16" s="142">
        <v>0</v>
      </c>
    </row>
  </sheetData>
  <mergeCells count="8">
    <mergeCell ref="B2:I2"/>
    <mergeCell ref="B3:I3"/>
    <mergeCell ref="E8:H8"/>
    <mergeCell ref="B9:B10"/>
    <mergeCell ref="C9:C10"/>
    <mergeCell ref="D9:D10"/>
    <mergeCell ref="E9:F9"/>
    <mergeCell ref="G9:H9"/>
  </mergeCells>
  <printOptions horizontalCentered="1"/>
  <pageMargins left="0.59055118110236227" right="0.59055118110236227" top="0.78740157480314965" bottom="0.98425196850393704" header="0.19685039370078741" footer="0.39370078740157483"/>
  <pageSetup paperSize="9" scale="79" fitToHeight="0" orientation="landscape" r:id="rId1"/>
  <headerFooter>
    <oddFooter>&amp;L  _______________________________________________
    Carimbo e Assinatura do Responsável Técnico Fiscal&amp;C  &amp;RPágina &amp;P de &amp;N</oddFoot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6">
    <pageSetUpPr fitToPage="1"/>
  </sheetPr>
  <dimension ref="B1:N16"/>
  <sheetViews>
    <sheetView zoomScaleNormal="100" workbookViewId="0">
      <selection activeCell="E9" sqref="E9:F9"/>
    </sheetView>
  </sheetViews>
  <sheetFormatPr defaultRowHeight="15" x14ac:dyDescent="0.25"/>
  <cols>
    <col min="1" max="1" width="1.7109375" customWidth="1"/>
    <col min="2" max="2" width="6.7109375" customWidth="1"/>
    <col min="3" max="3" width="45.7109375" customWidth="1"/>
    <col min="4" max="4" width="30.7109375" customWidth="1"/>
    <col min="5" max="8" width="15.7109375" customWidth="1"/>
    <col min="9" max="9" width="21" customWidth="1"/>
    <col min="10" max="10" width="1.7109375" customWidth="1"/>
  </cols>
  <sheetData>
    <row r="1" spans="2:14" s="81" customFormat="1" ht="9.9499999999999993" customHeight="1" x14ac:dyDescent="0.25">
      <c r="B1" s="121"/>
      <c r="C1" s="121"/>
      <c r="D1" s="121"/>
      <c r="E1" s="121"/>
      <c r="F1" s="121"/>
      <c r="G1" s="122"/>
      <c r="H1" s="121"/>
      <c r="I1" s="123"/>
    </row>
    <row r="2" spans="2:14" s="124" customFormat="1" ht="45" customHeight="1" x14ac:dyDescent="0.25">
      <c r="B2" s="537" t="s">
        <v>1167</v>
      </c>
      <c r="C2" s="537"/>
      <c r="D2" s="537"/>
      <c r="E2" s="537"/>
      <c r="F2" s="537"/>
      <c r="G2" s="537"/>
      <c r="H2" s="537"/>
      <c r="I2" s="537"/>
    </row>
    <row r="3" spans="2:14" s="124" customFormat="1" ht="20.100000000000001" customHeight="1" x14ac:dyDescent="0.25">
      <c r="B3" s="538" t="s">
        <v>1032</v>
      </c>
      <c r="C3" s="538"/>
      <c r="D3" s="538"/>
      <c r="E3" s="538"/>
      <c r="F3" s="538"/>
      <c r="G3" s="538"/>
      <c r="H3" s="538"/>
      <c r="I3" s="538"/>
    </row>
    <row r="4" spans="2:14" s="124" customFormat="1" ht="15" customHeight="1" x14ac:dyDescent="0.25">
      <c r="B4" s="384" t="s">
        <v>1526</v>
      </c>
      <c r="C4" s="383"/>
      <c r="D4" s="376" t="s">
        <v>1542</v>
      </c>
      <c r="F4" s="377"/>
      <c r="G4" s="377"/>
      <c r="H4" s="376" t="s">
        <v>1539</v>
      </c>
      <c r="I4" s="347"/>
      <c r="J4" s="271"/>
      <c r="K4" s="225"/>
      <c r="L4" s="225"/>
      <c r="M4" s="225"/>
      <c r="N4" s="225"/>
    </row>
    <row r="5" spans="2:14" s="124" customFormat="1" ht="15" customHeight="1" x14ac:dyDescent="0.25">
      <c r="B5" s="385" t="s">
        <v>1527</v>
      </c>
      <c r="C5" s="383"/>
      <c r="D5" s="346" t="s">
        <v>1544</v>
      </c>
      <c r="F5" s="345"/>
      <c r="G5" s="345"/>
      <c r="H5" s="346" t="s">
        <v>1540</v>
      </c>
      <c r="I5" s="348"/>
      <c r="J5" s="271"/>
      <c r="K5" s="225"/>
      <c r="L5" s="225"/>
      <c r="M5" s="225"/>
      <c r="N5" s="225"/>
    </row>
    <row r="6" spans="2:14" s="124" customFormat="1" ht="15" customHeight="1" x14ac:dyDescent="0.25">
      <c r="B6" s="385" t="s">
        <v>1533</v>
      </c>
      <c r="C6" s="383"/>
      <c r="D6" s="346" t="s">
        <v>1545</v>
      </c>
      <c r="F6" s="345"/>
      <c r="G6" s="345"/>
      <c r="H6" s="346" t="s">
        <v>1541</v>
      </c>
      <c r="I6" s="348"/>
      <c r="J6" s="271"/>
      <c r="K6" s="225"/>
      <c r="L6" s="225"/>
      <c r="M6" s="225"/>
      <c r="N6" s="225"/>
    </row>
    <row r="7" spans="2:14" s="124" customFormat="1" ht="15" customHeight="1" x14ac:dyDescent="0.25">
      <c r="B7" s="385" t="s">
        <v>1536</v>
      </c>
      <c r="C7" s="383"/>
      <c r="D7" s="346" t="s">
        <v>1543</v>
      </c>
      <c r="F7" s="345"/>
      <c r="G7" s="345"/>
      <c r="H7" s="345"/>
      <c r="I7" s="350"/>
    </row>
    <row r="8" spans="2:14" x14ac:dyDescent="0.25">
      <c r="B8" s="386" t="s">
        <v>1538</v>
      </c>
      <c r="C8" s="381"/>
      <c r="D8" s="381"/>
      <c r="E8" s="620"/>
      <c r="F8" s="620"/>
      <c r="G8" s="620"/>
      <c r="H8" s="620"/>
      <c r="I8" s="352"/>
    </row>
    <row r="9" spans="2:14" x14ac:dyDescent="0.25">
      <c r="B9" s="607" t="s">
        <v>1014</v>
      </c>
      <c r="C9" s="607" t="s">
        <v>1050</v>
      </c>
      <c r="D9" s="607" t="s">
        <v>1015</v>
      </c>
      <c r="E9" s="606" t="s">
        <v>1168</v>
      </c>
      <c r="F9" s="606"/>
      <c r="G9" s="606" t="s">
        <v>1159</v>
      </c>
      <c r="H9" s="606"/>
      <c r="I9" s="224" t="s">
        <v>1164</v>
      </c>
    </row>
    <row r="10" spans="2:14" ht="30" customHeight="1" x14ac:dyDescent="0.25">
      <c r="B10" s="607"/>
      <c r="C10" s="607"/>
      <c r="D10" s="607"/>
      <c r="E10" s="151" t="s">
        <v>1053</v>
      </c>
      <c r="F10" s="151" t="s">
        <v>1052</v>
      </c>
      <c r="G10" s="151" t="s">
        <v>1053</v>
      </c>
      <c r="H10" s="151" t="s">
        <v>1161</v>
      </c>
      <c r="I10" s="151" t="s">
        <v>1053</v>
      </c>
    </row>
    <row r="11" spans="2:14" x14ac:dyDescent="0.25">
      <c r="B11" s="139"/>
      <c r="C11" s="140" t="s">
        <v>1243</v>
      </c>
      <c r="D11" s="140"/>
      <c r="E11" s="152">
        <v>3230</v>
      </c>
      <c r="F11" s="152"/>
      <c r="G11" s="152">
        <v>1590</v>
      </c>
      <c r="H11" s="152">
        <v>49.226006191950468</v>
      </c>
      <c r="I11" s="152">
        <v>0</v>
      </c>
    </row>
    <row r="12" spans="2:14" x14ac:dyDescent="0.25">
      <c r="B12" s="133">
        <v>1</v>
      </c>
      <c r="C12" s="138" t="s">
        <v>1394</v>
      </c>
      <c r="D12" s="138" t="s">
        <v>1395</v>
      </c>
      <c r="E12" s="142">
        <v>800</v>
      </c>
      <c r="F12" s="142">
        <v>300</v>
      </c>
      <c r="G12" s="142">
        <v>700</v>
      </c>
      <c r="H12" s="142">
        <v>87.5</v>
      </c>
      <c r="I12" s="142">
        <v>0</v>
      </c>
    </row>
    <row r="13" spans="2:14" x14ac:dyDescent="0.25">
      <c r="B13" s="133">
        <v>2</v>
      </c>
      <c r="C13" s="138" t="s">
        <v>1394</v>
      </c>
      <c r="D13" s="138" t="s">
        <v>1398</v>
      </c>
      <c r="E13" s="142">
        <v>700</v>
      </c>
      <c r="F13" s="142">
        <v>300</v>
      </c>
      <c r="G13" s="142">
        <v>0</v>
      </c>
      <c r="H13" s="142">
        <v>0</v>
      </c>
      <c r="I13" s="142">
        <v>0</v>
      </c>
    </row>
    <row r="14" spans="2:14" x14ac:dyDescent="0.25">
      <c r="B14" s="133">
        <v>4</v>
      </c>
      <c r="C14" s="138" t="s">
        <v>1394</v>
      </c>
      <c r="D14" s="138" t="s">
        <v>1397</v>
      </c>
      <c r="E14" s="142">
        <v>900</v>
      </c>
      <c r="F14" s="142">
        <v>150</v>
      </c>
      <c r="G14" s="142">
        <v>800</v>
      </c>
      <c r="H14" s="142">
        <v>88.888888888888886</v>
      </c>
      <c r="I14" s="142">
        <v>0</v>
      </c>
    </row>
    <row r="15" spans="2:14" x14ac:dyDescent="0.25">
      <c r="B15" s="133">
        <v>5</v>
      </c>
      <c r="C15" s="138" t="s">
        <v>1428</v>
      </c>
      <c r="D15" s="138" t="s">
        <v>1429</v>
      </c>
      <c r="E15" s="142">
        <v>730</v>
      </c>
      <c r="F15" s="142">
        <v>300</v>
      </c>
      <c r="G15" s="142">
        <v>90</v>
      </c>
      <c r="H15" s="142">
        <v>12.328767123287671</v>
      </c>
      <c r="I15" s="142">
        <v>0</v>
      </c>
    </row>
    <row r="16" spans="2:14" x14ac:dyDescent="0.25">
      <c r="B16" s="133">
        <v>6</v>
      </c>
      <c r="C16" s="138" t="s">
        <v>1464</v>
      </c>
      <c r="D16" s="138" t="s">
        <v>1465</v>
      </c>
      <c r="E16" s="142">
        <v>100</v>
      </c>
      <c r="F16" s="142">
        <v>300</v>
      </c>
      <c r="G16" s="142">
        <v>0</v>
      </c>
      <c r="H16" s="142">
        <v>0</v>
      </c>
      <c r="I16" s="142">
        <v>0</v>
      </c>
    </row>
  </sheetData>
  <sheetProtection algorithmName="SHA-512" hashValue="WmeiLkxoLkGNs2xkHhX8jnqlKDoaQCIPu+rr4v35Ny9EAGldAbUVO+osa524c/jfnt0dN2ovibG4NNFpi+y57Q==" saltValue="+1CmB19JEIhLGUxLrh1hYA==" spinCount="100000" sheet="1" objects="1" scenarios="1"/>
  <mergeCells count="8">
    <mergeCell ref="B2:I2"/>
    <mergeCell ref="B3:I3"/>
    <mergeCell ref="E8:H8"/>
    <mergeCell ref="B9:B10"/>
    <mergeCell ref="C9:C10"/>
    <mergeCell ref="D9:D10"/>
    <mergeCell ref="E9:F9"/>
    <mergeCell ref="G9:H9"/>
  </mergeCells>
  <printOptions horizontalCentered="1"/>
  <pageMargins left="0.59055118110236227" right="0.59055118110236227" top="0.78740157480314965" bottom="0.98425196850393704" header="0.19685039370078741" footer="0.39370078740157483"/>
  <pageSetup paperSize="9" scale="79" fitToHeight="0" orientation="landscape" r:id="rId1"/>
  <headerFooter>
    <oddFooter>&amp;L  _______________________________________________
    Carimbo e Assinatura do Responsável Técnico Fiscal&amp;C  &amp;RPágina &amp;P de &amp;N</oddFooter>
  </headerFooter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8">
    <pageSetUpPr fitToPage="1"/>
  </sheetPr>
  <dimension ref="A1:J62"/>
  <sheetViews>
    <sheetView zoomScaleNormal="100" workbookViewId="0"/>
  </sheetViews>
  <sheetFormatPr defaultRowHeight="15" x14ac:dyDescent="0.25"/>
  <cols>
    <col min="1" max="1" width="1.7109375" customWidth="1"/>
    <col min="2" max="2" width="7.85546875" customWidth="1"/>
    <col min="3" max="3" width="15.7109375" customWidth="1"/>
    <col min="4" max="4" width="70.7109375" customWidth="1"/>
    <col min="5" max="5" width="8.7109375" customWidth="1"/>
    <col min="6" max="6" width="11.28515625" bestFit="1" customWidth="1"/>
    <col min="7" max="7" width="70.140625" style="471" customWidth="1"/>
    <col min="8" max="8" width="1.7109375" customWidth="1"/>
  </cols>
  <sheetData>
    <row r="1" spans="1:10" s="81" customFormat="1" ht="9.9499999999999993" customHeight="1" x14ac:dyDescent="0.25">
      <c r="B1" s="121"/>
      <c r="C1" s="121"/>
      <c r="D1" s="121"/>
      <c r="E1" s="121"/>
      <c r="F1" s="121"/>
      <c r="G1" s="467"/>
      <c r="H1" s="122"/>
      <c r="I1" s="121"/>
      <c r="J1" s="123"/>
    </row>
    <row r="2" spans="1:10" s="124" customFormat="1" ht="45" customHeight="1" x14ac:dyDescent="0.25">
      <c r="B2" s="537" t="s">
        <v>1028</v>
      </c>
      <c r="C2" s="537"/>
      <c r="D2" s="537"/>
      <c r="E2" s="537"/>
      <c r="F2" s="537"/>
      <c r="G2" s="537"/>
      <c r="H2" s="125"/>
      <c r="I2" s="126"/>
      <c r="J2" s="127"/>
    </row>
    <row r="3" spans="1:10" s="124" customFormat="1" ht="20.100000000000001" customHeight="1" x14ac:dyDescent="0.25">
      <c r="B3" s="538" t="s">
        <v>1032</v>
      </c>
      <c r="C3" s="538"/>
      <c r="D3" s="538"/>
      <c r="E3" s="538"/>
      <c r="F3" s="538"/>
      <c r="G3" s="538"/>
      <c r="H3" s="125"/>
      <c r="I3" s="126"/>
      <c r="J3" s="127"/>
    </row>
    <row r="4" spans="1:10" s="124" customFormat="1" ht="15" customHeight="1" x14ac:dyDescent="0.25">
      <c r="B4" s="128" t="s">
        <v>1718</v>
      </c>
      <c r="C4" s="129"/>
      <c r="D4" s="129"/>
      <c r="E4" s="129"/>
      <c r="F4" s="129"/>
      <c r="G4" s="468"/>
      <c r="H4" s="126"/>
      <c r="I4" s="127"/>
    </row>
    <row r="5" spans="1:10" s="124" customFormat="1" ht="15" customHeight="1" x14ac:dyDescent="0.25">
      <c r="B5" s="128" t="s">
        <v>1859</v>
      </c>
      <c r="C5" s="129"/>
      <c r="D5" s="129"/>
      <c r="E5" s="129"/>
      <c r="F5" s="129"/>
      <c r="G5" s="469"/>
      <c r="H5" s="126"/>
      <c r="I5" s="127"/>
    </row>
    <row r="6" spans="1:10" s="124" customFormat="1" ht="15" customHeight="1" x14ac:dyDescent="0.25">
      <c r="B6" s="128" t="s">
        <v>1720</v>
      </c>
      <c r="C6" s="129"/>
      <c r="D6" s="129"/>
      <c r="E6" s="129"/>
      <c r="F6" s="129"/>
      <c r="G6" s="469"/>
    </row>
    <row r="7" spans="1:10" s="124" customFormat="1" ht="15" customHeight="1" x14ac:dyDescent="0.25">
      <c r="B7" s="128" t="s">
        <v>1721</v>
      </c>
      <c r="C7" s="129"/>
      <c r="D7" s="129"/>
      <c r="E7" s="129"/>
      <c r="F7" s="129"/>
      <c r="G7" s="469"/>
    </row>
    <row r="8" spans="1:10" s="124" customFormat="1" ht="15" customHeight="1" x14ac:dyDescent="0.25">
      <c r="B8" s="128" t="s">
        <v>1860</v>
      </c>
      <c r="C8" s="129"/>
      <c r="D8" s="129"/>
      <c r="E8" s="129"/>
      <c r="F8" s="129"/>
      <c r="G8" s="470"/>
    </row>
    <row r="9" spans="1:10" s="124" customFormat="1" ht="30" customHeight="1" x14ac:dyDescent="0.25">
      <c r="A9"/>
      <c r="B9" s="131" t="s">
        <v>1014</v>
      </c>
      <c r="C9" s="131" t="s">
        <v>1033</v>
      </c>
      <c r="D9" s="131" t="s">
        <v>1034</v>
      </c>
      <c r="E9" s="131" t="s">
        <v>1035</v>
      </c>
      <c r="F9" s="132" t="s">
        <v>1132</v>
      </c>
      <c r="G9" s="132" t="s">
        <v>1027</v>
      </c>
      <c r="H9"/>
    </row>
    <row r="10" spans="1:10" x14ac:dyDescent="0.25">
      <c r="B10" s="135" t="s">
        <v>1686</v>
      </c>
      <c r="C10" s="135" t="s">
        <v>470</v>
      </c>
      <c r="D10" s="137" t="s">
        <v>1246</v>
      </c>
      <c r="E10" s="136" t="s">
        <v>470</v>
      </c>
      <c r="F10" s="463"/>
      <c r="G10" s="137"/>
    </row>
    <row r="11" spans="1:10" ht="85.5" x14ac:dyDescent="0.25">
      <c r="B11" s="133" t="s">
        <v>982</v>
      </c>
      <c r="C11" s="133" t="s">
        <v>1685</v>
      </c>
      <c r="D11" s="138" t="s">
        <v>1679</v>
      </c>
      <c r="E11" s="134" t="s">
        <v>1552</v>
      </c>
      <c r="F11" s="461">
        <v>1</v>
      </c>
      <c r="G11" s="138" t="s">
        <v>1826</v>
      </c>
    </row>
    <row r="12" spans="1:10" ht="28.5" x14ac:dyDescent="0.25">
      <c r="B12" s="133" t="s">
        <v>1321</v>
      </c>
      <c r="C12" s="133" t="s">
        <v>1740</v>
      </c>
      <c r="D12" s="138" t="s">
        <v>1741</v>
      </c>
      <c r="E12" s="134" t="s">
        <v>1552</v>
      </c>
      <c r="F12" s="461">
        <v>14</v>
      </c>
      <c r="G12" s="138" t="s">
        <v>1827</v>
      </c>
    </row>
    <row r="13" spans="1:10" x14ac:dyDescent="0.25">
      <c r="B13" s="135" t="s">
        <v>1689</v>
      </c>
      <c r="C13" s="135" t="s">
        <v>470</v>
      </c>
      <c r="D13" s="137" t="s">
        <v>1744</v>
      </c>
      <c r="E13" s="136" t="s">
        <v>470</v>
      </c>
      <c r="F13" s="463"/>
      <c r="G13" s="137"/>
    </row>
    <row r="14" spans="1:10" ht="57" x14ac:dyDescent="0.25">
      <c r="B14" s="133" t="s">
        <v>983</v>
      </c>
      <c r="C14" s="133" t="s">
        <v>1742</v>
      </c>
      <c r="D14" s="138" t="s">
        <v>1743</v>
      </c>
      <c r="E14" s="134" t="s">
        <v>988</v>
      </c>
      <c r="F14" s="461">
        <v>82.99</v>
      </c>
      <c r="G14" s="138" t="s">
        <v>1828</v>
      </c>
    </row>
    <row r="15" spans="1:10" ht="28.5" x14ac:dyDescent="0.25">
      <c r="B15" s="133" t="s">
        <v>1327</v>
      </c>
      <c r="C15" s="133" t="s">
        <v>1745</v>
      </c>
      <c r="D15" s="138" t="s">
        <v>1746</v>
      </c>
      <c r="E15" s="134" t="s">
        <v>986</v>
      </c>
      <c r="F15" s="461">
        <v>221.69</v>
      </c>
      <c r="G15" s="138" t="s">
        <v>1829</v>
      </c>
    </row>
    <row r="16" spans="1:10" x14ac:dyDescent="0.25">
      <c r="B16" s="135" t="s">
        <v>1696</v>
      </c>
      <c r="C16" s="135" t="s">
        <v>470</v>
      </c>
      <c r="D16" s="137" t="s">
        <v>1747</v>
      </c>
      <c r="E16" s="136" t="s">
        <v>470</v>
      </c>
      <c r="F16" s="463"/>
      <c r="G16" s="137"/>
    </row>
    <row r="17" spans="2:7" x14ac:dyDescent="0.25">
      <c r="B17" s="488" t="s">
        <v>997</v>
      </c>
      <c r="C17" s="488" t="s">
        <v>470</v>
      </c>
      <c r="D17" s="492" t="s">
        <v>1748</v>
      </c>
      <c r="E17" s="489" t="s">
        <v>470</v>
      </c>
      <c r="F17" s="490"/>
      <c r="G17" s="492"/>
    </row>
    <row r="18" spans="2:7" ht="28.5" x14ac:dyDescent="0.25">
      <c r="B18" s="133" t="s">
        <v>1763</v>
      </c>
      <c r="C18" s="133" t="s">
        <v>1749</v>
      </c>
      <c r="D18" s="138" t="s">
        <v>1750</v>
      </c>
      <c r="E18" s="134" t="s">
        <v>986</v>
      </c>
      <c r="F18" s="461">
        <v>5.29</v>
      </c>
      <c r="G18" s="138" t="s">
        <v>1830</v>
      </c>
    </row>
    <row r="19" spans="2:7" ht="42.75" x14ac:dyDescent="0.25">
      <c r="B19" s="133" t="s">
        <v>1764</v>
      </c>
      <c r="C19" s="133" t="s">
        <v>1751</v>
      </c>
      <c r="D19" s="138" t="s">
        <v>1752</v>
      </c>
      <c r="E19" s="134" t="s">
        <v>988</v>
      </c>
      <c r="F19" s="461">
        <v>36.79</v>
      </c>
      <c r="G19" s="138" t="s">
        <v>1831</v>
      </c>
    </row>
    <row r="20" spans="2:7" ht="42.75" x14ac:dyDescent="0.25">
      <c r="B20" s="133" t="s">
        <v>1765</v>
      </c>
      <c r="C20" s="133" t="s">
        <v>1753</v>
      </c>
      <c r="D20" s="138" t="s">
        <v>1754</v>
      </c>
      <c r="E20" s="134" t="s">
        <v>1289</v>
      </c>
      <c r="F20" s="461">
        <v>1157.71</v>
      </c>
      <c r="G20" s="138" t="s">
        <v>1832</v>
      </c>
    </row>
    <row r="21" spans="2:7" x14ac:dyDescent="0.25">
      <c r="B21" s="488" t="s">
        <v>998</v>
      </c>
      <c r="C21" s="488" t="s">
        <v>470</v>
      </c>
      <c r="D21" s="492" t="s">
        <v>1755</v>
      </c>
      <c r="E21" s="489" t="s">
        <v>470</v>
      </c>
      <c r="F21" s="490"/>
      <c r="G21" s="492"/>
    </row>
    <row r="22" spans="2:7" ht="42.75" x14ac:dyDescent="0.25">
      <c r="B22" s="133" t="s">
        <v>1766</v>
      </c>
      <c r="C22" s="133" t="s">
        <v>1751</v>
      </c>
      <c r="D22" s="138" t="s">
        <v>1752</v>
      </c>
      <c r="E22" s="134" t="s">
        <v>988</v>
      </c>
      <c r="F22" s="461">
        <v>35.74</v>
      </c>
      <c r="G22" s="138" t="s">
        <v>1833</v>
      </c>
    </row>
    <row r="23" spans="2:7" ht="28.5" x14ac:dyDescent="0.25">
      <c r="B23" s="133" t="s">
        <v>1767</v>
      </c>
      <c r="C23" s="133" t="s">
        <v>1753</v>
      </c>
      <c r="D23" s="138" t="s">
        <v>1754</v>
      </c>
      <c r="E23" s="134" t="s">
        <v>1289</v>
      </c>
      <c r="F23" s="461">
        <v>2326.1799999999998</v>
      </c>
      <c r="G23" s="138" t="s">
        <v>1834</v>
      </c>
    </row>
    <row r="24" spans="2:7" x14ac:dyDescent="0.25">
      <c r="B24" s="488" t="s">
        <v>1331</v>
      </c>
      <c r="C24" s="488" t="s">
        <v>470</v>
      </c>
      <c r="D24" s="492" t="s">
        <v>1756</v>
      </c>
      <c r="E24" s="489" t="s">
        <v>470</v>
      </c>
      <c r="F24" s="490"/>
      <c r="G24" s="492"/>
    </row>
    <row r="25" spans="2:7" ht="28.5" x14ac:dyDescent="0.25">
      <c r="B25" s="133" t="s">
        <v>1768</v>
      </c>
      <c r="C25" s="133" t="s">
        <v>1749</v>
      </c>
      <c r="D25" s="138" t="s">
        <v>1750</v>
      </c>
      <c r="E25" s="134" t="s">
        <v>986</v>
      </c>
      <c r="F25" s="461">
        <v>177.27</v>
      </c>
      <c r="G25" s="138" t="s">
        <v>1835</v>
      </c>
    </row>
    <row r="26" spans="2:7" ht="42.75" x14ac:dyDescent="0.25">
      <c r="B26" s="133" t="s">
        <v>1769</v>
      </c>
      <c r="C26" s="133" t="s">
        <v>1751</v>
      </c>
      <c r="D26" s="138" t="s">
        <v>1752</v>
      </c>
      <c r="E26" s="134" t="s">
        <v>988</v>
      </c>
      <c r="F26" s="461">
        <v>49.66</v>
      </c>
      <c r="G26" s="138" t="s">
        <v>1836</v>
      </c>
    </row>
    <row r="27" spans="2:7" ht="42.75" x14ac:dyDescent="0.25">
      <c r="B27" s="133" t="s">
        <v>1770</v>
      </c>
      <c r="C27" s="133" t="s">
        <v>1753</v>
      </c>
      <c r="D27" s="138" t="s">
        <v>1754</v>
      </c>
      <c r="E27" s="134" t="s">
        <v>1289</v>
      </c>
      <c r="F27" s="461">
        <v>1781.61</v>
      </c>
      <c r="G27" s="138" t="s">
        <v>1837</v>
      </c>
    </row>
    <row r="28" spans="2:7" x14ac:dyDescent="0.25">
      <c r="B28" s="135" t="s">
        <v>1697</v>
      </c>
      <c r="C28" s="135" t="s">
        <v>470</v>
      </c>
      <c r="D28" s="137" t="s">
        <v>1757</v>
      </c>
      <c r="E28" s="136" t="s">
        <v>470</v>
      </c>
      <c r="F28" s="463"/>
      <c r="G28" s="137"/>
    </row>
    <row r="29" spans="2:7" x14ac:dyDescent="0.25">
      <c r="B29" s="488" t="s">
        <v>1342</v>
      </c>
      <c r="C29" s="488" t="s">
        <v>470</v>
      </c>
      <c r="D29" s="492" t="s">
        <v>1758</v>
      </c>
      <c r="E29" s="489" t="s">
        <v>470</v>
      </c>
      <c r="F29" s="490"/>
      <c r="G29" s="492"/>
    </row>
    <row r="30" spans="2:7" ht="42.75" x14ac:dyDescent="0.25">
      <c r="B30" s="133" t="s">
        <v>1771</v>
      </c>
      <c r="C30" s="133" t="s">
        <v>1759</v>
      </c>
      <c r="D30" s="138" t="s">
        <v>1760</v>
      </c>
      <c r="E30" s="134" t="s">
        <v>986</v>
      </c>
      <c r="F30" s="461">
        <v>2654.6</v>
      </c>
      <c r="G30" s="138" t="s">
        <v>1838</v>
      </c>
    </row>
    <row r="31" spans="2:7" x14ac:dyDescent="0.25">
      <c r="B31" s="488" t="s">
        <v>1343</v>
      </c>
      <c r="C31" s="488" t="s">
        <v>470</v>
      </c>
      <c r="D31" s="492" t="s">
        <v>1772</v>
      </c>
      <c r="E31" s="489" t="s">
        <v>470</v>
      </c>
      <c r="F31" s="490"/>
      <c r="G31" s="492"/>
    </row>
    <row r="32" spans="2:7" ht="42.75" x14ac:dyDescent="0.25">
      <c r="B32" s="133" t="s">
        <v>1773</v>
      </c>
      <c r="C32" s="133">
        <v>104611</v>
      </c>
      <c r="D32" s="138" t="s">
        <v>1761</v>
      </c>
      <c r="E32" s="134" t="s">
        <v>986</v>
      </c>
      <c r="F32" s="461">
        <v>23.04</v>
      </c>
      <c r="G32" s="138" t="s">
        <v>1839</v>
      </c>
    </row>
    <row r="33" spans="2:7" x14ac:dyDescent="0.25">
      <c r="B33" s="488" t="s">
        <v>1594</v>
      </c>
      <c r="C33" s="488" t="s">
        <v>470</v>
      </c>
      <c r="D33" s="492" t="s">
        <v>1762</v>
      </c>
      <c r="E33" s="489" t="s">
        <v>470</v>
      </c>
      <c r="F33" s="490"/>
      <c r="G33" s="492"/>
    </row>
    <row r="34" spans="2:7" ht="28.5" x14ac:dyDescent="0.25">
      <c r="B34" s="133" t="s">
        <v>1813</v>
      </c>
      <c r="C34" s="133" t="s">
        <v>1774</v>
      </c>
      <c r="D34" s="138" t="s">
        <v>1775</v>
      </c>
      <c r="E34" s="134" t="s">
        <v>986</v>
      </c>
      <c r="F34" s="461">
        <v>18.2</v>
      </c>
      <c r="G34" s="138" t="s">
        <v>1840</v>
      </c>
    </row>
    <row r="35" spans="2:7" ht="42.75" x14ac:dyDescent="0.25">
      <c r="B35" s="133" t="s">
        <v>1814</v>
      </c>
      <c r="C35" s="133" t="s">
        <v>1776</v>
      </c>
      <c r="D35" s="138" t="s">
        <v>1777</v>
      </c>
      <c r="E35" s="134" t="s">
        <v>986</v>
      </c>
      <c r="F35" s="461">
        <v>15</v>
      </c>
      <c r="G35" s="138" t="s">
        <v>1841</v>
      </c>
    </row>
    <row r="36" spans="2:7" ht="42.75" x14ac:dyDescent="0.25">
      <c r="B36" s="133" t="s">
        <v>1815</v>
      </c>
      <c r="C36" s="133" t="s">
        <v>1778</v>
      </c>
      <c r="D36" s="138" t="s">
        <v>1779</v>
      </c>
      <c r="E36" s="134" t="s">
        <v>986</v>
      </c>
      <c r="F36" s="461">
        <v>66.400000000000006</v>
      </c>
      <c r="G36" s="138" t="s">
        <v>1842</v>
      </c>
    </row>
    <row r="37" spans="2:7" x14ac:dyDescent="0.25">
      <c r="B37" s="135" t="s">
        <v>1698</v>
      </c>
      <c r="C37" s="135" t="s">
        <v>470</v>
      </c>
      <c r="D37" s="137" t="s">
        <v>1861</v>
      </c>
      <c r="E37" s="136" t="s">
        <v>470</v>
      </c>
      <c r="F37" s="463"/>
      <c r="G37" s="137"/>
    </row>
    <row r="38" spans="2:7" ht="57" x14ac:dyDescent="0.25">
      <c r="B38" s="133" t="s">
        <v>1344</v>
      </c>
      <c r="C38" s="133" t="s">
        <v>1742</v>
      </c>
      <c r="D38" s="138" t="s">
        <v>1743</v>
      </c>
      <c r="E38" s="134" t="s">
        <v>988</v>
      </c>
      <c r="F38" s="461">
        <v>0.95</v>
      </c>
      <c r="G38" s="138" t="s">
        <v>1843</v>
      </c>
    </row>
    <row r="39" spans="2:7" ht="28.5" x14ac:dyDescent="0.25">
      <c r="B39" s="133" t="s">
        <v>1615</v>
      </c>
      <c r="C39" s="133" t="s">
        <v>1745</v>
      </c>
      <c r="D39" s="138" t="s">
        <v>1746</v>
      </c>
      <c r="E39" s="134" t="s">
        <v>986</v>
      </c>
      <c r="F39" s="461">
        <v>2.4</v>
      </c>
      <c r="G39" s="138" t="s">
        <v>1844</v>
      </c>
    </row>
    <row r="40" spans="2:7" ht="28.5" x14ac:dyDescent="0.25">
      <c r="B40" s="133" t="s">
        <v>1616</v>
      </c>
      <c r="C40" s="133" t="s">
        <v>1749</v>
      </c>
      <c r="D40" s="138" t="s">
        <v>1750</v>
      </c>
      <c r="E40" s="134" t="s">
        <v>986</v>
      </c>
      <c r="F40" s="461">
        <v>0.9</v>
      </c>
      <c r="G40" s="138" t="s">
        <v>1845</v>
      </c>
    </row>
    <row r="41" spans="2:7" ht="71.25" x14ac:dyDescent="0.25">
      <c r="B41" s="133" t="s">
        <v>1617</v>
      </c>
      <c r="C41" s="133" t="s">
        <v>1751</v>
      </c>
      <c r="D41" s="138" t="s">
        <v>1752</v>
      </c>
      <c r="E41" s="134" t="s">
        <v>988</v>
      </c>
      <c r="F41" s="461">
        <v>1.64</v>
      </c>
      <c r="G41" s="138" t="s">
        <v>1846</v>
      </c>
    </row>
    <row r="42" spans="2:7" ht="71.25" x14ac:dyDescent="0.25">
      <c r="B42" s="133" t="s">
        <v>1618</v>
      </c>
      <c r="C42" s="133" t="s">
        <v>1753</v>
      </c>
      <c r="D42" s="138" t="s">
        <v>1754</v>
      </c>
      <c r="E42" s="134" t="s">
        <v>1289</v>
      </c>
      <c r="F42" s="461">
        <v>63.59</v>
      </c>
      <c r="G42" s="138" t="s">
        <v>1847</v>
      </c>
    </row>
    <row r="43" spans="2:7" ht="42.75" x14ac:dyDescent="0.25">
      <c r="B43" s="133" t="s">
        <v>1619</v>
      </c>
      <c r="C43" s="133" t="s">
        <v>1780</v>
      </c>
      <c r="D43" s="138" t="s">
        <v>1781</v>
      </c>
      <c r="E43" s="134" t="s">
        <v>986</v>
      </c>
      <c r="F43" s="461">
        <v>16.32</v>
      </c>
      <c r="G43" s="138" t="s">
        <v>1848</v>
      </c>
    </row>
    <row r="44" spans="2:7" ht="42.75" x14ac:dyDescent="0.25">
      <c r="B44" s="133" t="s">
        <v>1620</v>
      </c>
      <c r="C44" s="133" t="s">
        <v>1782</v>
      </c>
      <c r="D44" s="138" t="s">
        <v>1783</v>
      </c>
      <c r="E44" s="134" t="s">
        <v>986</v>
      </c>
      <c r="F44" s="461">
        <v>16.32</v>
      </c>
      <c r="G44" s="138" t="s">
        <v>1848</v>
      </c>
    </row>
    <row r="45" spans="2:7" ht="42.75" x14ac:dyDescent="0.25">
      <c r="B45" s="133" t="s">
        <v>1621</v>
      </c>
      <c r="C45" s="133" t="s">
        <v>1784</v>
      </c>
      <c r="D45" s="138" t="s">
        <v>1785</v>
      </c>
      <c r="E45" s="134" t="s">
        <v>986</v>
      </c>
      <c r="F45" s="461">
        <v>16.32</v>
      </c>
      <c r="G45" s="138" t="s">
        <v>1848</v>
      </c>
    </row>
    <row r="46" spans="2:7" ht="28.5" x14ac:dyDescent="0.25">
      <c r="B46" s="133" t="s">
        <v>1622</v>
      </c>
      <c r="C46" s="133" t="s">
        <v>1786</v>
      </c>
      <c r="D46" s="138" t="s">
        <v>1787</v>
      </c>
      <c r="E46" s="134" t="s">
        <v>988</v>
      </c>
      <c r="F46" s="461">
        <v>0.28999999999999998</v>
      </c>
      <c r="G46" s="138" t="s">
        <v>1849</v>
      </c>
    </row>
    <row r="47" spans="2:7" ht="42.75" x14ac:dyDescent="0.25">
      <c r="B47" s="133" t="s">
        <v>1623</v>
      </c>
      <c r="C47" s="133" t="s">
        <v>1788</v>
      </c>
      <c r="D47" s="138" t="s">
        <v>1789</v>
      </c>
      <c r="E47" s="134" t="s">
        <v>986</v>
      </c>
      <c r="F47" s="461">
        <v>4.8499999999999996</v>
      </c>
      <c r="G47" s="138" t="s">
        <v>1850</v>
      </c>
    </row>
    <row r="48" spans="2:7" ht="42.75" x14ac:dyDescent="0.25">
      <c r="B48" s="133" t="s">
        <v>1714</v>
      </c>
      <c r="C48" s="133">
        <v>87255</v>
      </c>
      <c r="D48" s="138" t="s">
        <v>1790</v>
      </c>
      <c r="E48" s="134" t="s">
        <v>986</v>
      </c>
      <c r="F48" s="461">
        <v>4.8499999999999996</v>
      </c>
      <c r="G48" s="138" t="s">
        <v>1850</v>
      </c>
    </row>
    <row r="49" spans="2:7" ht="28.5" x14ac:dyDescent="0.25">
      <c r="B49" s="133" t="s">
        <v>1715</v>
      </c>
      <c r="C49" s="133">
        <v>88650</v>
      </c>
      <c r="D49" s="138" t="s">
        <v>1791</v>
      </c>
      <c r="E49" s="134" t="s">
        <v>987</v>
      </c>
      <c r="F49" s="461">
        <v>9.1999999999999993</v>
      </c>
      <c r="G49" s="138" t="s">
        <v>1851</v>
      </c>
    </row>
    <row r="50" spans="2:7" ht="28.5" x14ac:dyDescent="0.25">
      <c r="B50" s="133" t="s">
        <v>1716</v>
      </c>
      <c r="C50" s="133" t="s">
        <v>1792</v>
      </c>
      <c r="D50" s="138" t="s">
        <v>1793</v>
      </c>
      <c r="E50" s="134" t="s">
        <v>986</v>
      </c>
      <c r="F50" s="461">
        <v>16.32</v>
      </c>
      <c r="G50" s="138" t="s">
        <v>1848</v>
      </c>
    </row>
    <row r="51" spans="2:7" ht="42.75" x14ac:dyDescent="0.25">
      <c r="B51" s="133" t="s">
        <v>1816</v>
      </c>
      <c r="C51" s="133" t="s">
        <v>1694</v>
      </c>
      <c r="D51" s="138" t="s">
        <v>1695</v>
      </c>
      <c r="E51" s="134" t="s">
        <v>986</v>
      </c>
      <c r="F51" s="461">
        <v>16.32</v>
      </c>
      <c r="G51" s="138" t="s">
        <v>1848</v>
      </c>
    </row>
    <row r="52" spans="2:7" ht="42.75" x14ac:dyDescent="0.25">
      <c r="B52" s="133" t="s">
        <v>1817</v>
      </c>
      <c r="C52" s="133" t="s">
        <v>1794</v>
      </c>
      <c r="D52" s="138" t="s">
        <v>1795</v>
      </c>
      <c r="E52" s="134" t="s">
        <v>1552</v>
      </c>
      <c r="F52" s="461">
        <v>1</v>
      </c>
      <c r="G52" s="138" t="s">
        <v>1852</v>
      </c>
    </row>
    <row r="53" spans="2:7" ht="71.25" x14ac:dyDescent="0.25">
      <c r="B53" s="133" t="s">
        <v>1818</v>
      </c>
      <c r="C53" s="133" t="s">
        <v>1796</v>
      </c>
      <c r="D53" s="138" t="s">
        <v>1797</v>
      </c>
      <c r="E53" s="134" t="s">
        <v>1552</v>
      </c>
      <c r="F53" s="461">
        <v>1</v>
      </c>
      <c r="G53" s="138" t="s">
        <v>1852</v>
      </c>
    </row>
    <row r="54" spans="2:7" ht="42.75" x14ac:dyDescent="0.25">
      <c r="B54" s="133" t="s">
        <v>1819</v>
      </c>
      <c r="C54" s="133" t="s">
        <v>1798</v>
      </c>
      <c r="D54" s="138" t="s">
        <v>1799</v>
      </c>
      <c r="E54" s="134" t="s">
        <v>986</v>
      </c>
      <c r="F54" s="461">
        <v>3.36</v>
      </c>
      <c r="G54" s="138" t="s">
        <v>1853</v>
      </c>
    </row>
    <row r="55" spans="2:7" ht="57" x14ac:dyDescent="0.25">
      <c r="B55" s="133" t="s">
        <v>1820</v>
      </c>
      <c r="C55" s="133">
        <v>92580</v>
      </c>
      <c r="D55" s="138" t="s">
        <v>1800</v>
      </c>
      <c r="E55" s="134" t="s">
        <v>986</v>
      </c>
      <c r="F55" s="461">
        <v>4.8499999999999996</v>
      </c>
      <c r="G55" s="138" t="s">
        <v>1850</v>
      </c>
    </row>
    <row r="56" spans="2:7" ht="42.75" x14ac:dyDescent="0.25">
      <c r="B56" s="133" t="s">
        <v>1821</v>
      </c>
      <c r="C56" s="133" t="s">
        <v>1801</v>
      </c>
      <c r="D56" s="138" t="s">
        <v>1802</v>
      </c>
      <c r="E56" s="134" t="s">
        <v>986</v>
      </c>
      <c r="F56" s="461">
        <v>4.8499999999999996</v>
      </c>
      <c r="G56" s="138" t="s">
        <v>1850</v>
      </c>
    </row>
    <row r="57" spans="2:7" ht="42.75" x14ac:dyDescent="0.25">
      <c r="B57" s="133" t="s">
        <v>1822</v>
      </c>
      <c r="C57" s="133" t="s">
        <v>1803</v>
      </c>
      <c r="D57" s="138" t="s">
        <v>1804</v>
      </c>
      <c r="E57" s="134" t="s">
        <v>987</v>
      </c>
      <c r="F57" s="461">
        <v>3</v>
      </c>
      <c r="G57" s="138" t="s">
        <v>1854</v>
      </c>
    </row>
    <row r="58" spans="2:7" ht="42.75" x14ac:dyDescent="0.25">
      <c r="B58" s="133" t="s">
        <v>1823</v>
      </c>
      <c r="C58" s="133" t="s">
        <v>1805</v>
      </c>
      <c r="D58" s="138" t="s">
        <v>1806</v>
      </c>
      <c r="E58" s="134" t="s">
        <v>987</v>
      </c>
      <c r="F58" s="461">
        <v>3</v>
      </c>
      <c r="G58" s="138" t="s">
        <v>1854</v>
      </c>
    </row>
    <row r="59" spans="2:7" ht="57" x14ac:dyDescent="0.25">
      <c r="B59" s="133" t="s">
        <v>1824</v>
      </c>
      <c r="C59" s="133" t="s">
        <v>1807</v>
      </c>
      <c r="D59" s="138" t="s">
        <v>1808</v>
      </c>
      <c r="E59" s="134" t="s">
        <v>986</v>
      </c>
      <c r="F59" s="461">
        <v>6</v>
      </c>
      <c r="G59" s="138" t="s">
        <v>1855</v>
      </c>
    </row>
    <row r="60" spans="2:7" ht="28.5" x14ac:dyDescent="0.25">
      <c r="B60" s="133" t="s">
        <v>1825</v>
      </c>
      <c r="C60" s="133" t="s">
        <v>1809</v>
      </c>
      <c r="D60" s="138" t="s">
        <v>1810</v>
      </c>
      <c r="E60" s="134" t="s">
        <v>986</v>
      </c>
      <c r="F60" s="461">
        <v>1.23</v>
      </c>
      <c r="G60" s="138" t="s">
        <v>1856</v>
      </c>
    </row>
    <row r="61" spans="2:7" x14ac:dyDescent="0.25">
      <c r="B61" s="135" t="s">
        <v>1717</v>
      </c>
      <c r="C61" s="135" t="s">
        <v>470</v>
      </c>
      <c r="D61" s="137" t="s">
        <v>1811</v>
      </c>
      <c r="E61" s="136" t="s">
        <v>470</v>
      </c>
      <c r="F61" s="463"/>
      <c r="G61" s="137"/>
    </row>
    <row r="62" spans="2:7" ht="42.75" x14ac:dyDescent="0.25">
      <c r="B62" s="133" t="s">
        <v>1345</v>
      </c>
      <c r="C62" s="133" t="s">
        <v>984</v>
      </c>
      <c r="D62" s="138" t="s">
        <v>1738</v>
      </c>
      <c r="E62" s="134" t="s">
        <v>1700</v>
      </c>
      <c r="F62" s="461">
        <v>1</v>
      </c>
      <c r="G62" s="138" t="s">
        <v>1852</v>
      </c>
    </row>
  </sheetData>
  <sheetProtection algorithmName="SHA-512" hashValue="uMt/5d3z7njRnI9Uovwxhes+lDOmcnXa3McX6RI1qzU90xMlXpQ8RZSM5cV5W51ALARx9j3PrnHQpYi36c7GjA==" saltValue="2EOIvA9rxaJ4nIeoA29zHw==" spinCount="100000" sheet="1" objects="1" scenarios="1"/>
  <mergeCells count="2">
    <mergeCell ref="B2:G2"/>
    <mergeCell ref="B3:G3"/>
  </mergeCells>
  <dataValidations disablePrompts="1" count="1">
    <dataValidation type="list" allowBlank="1" showInputMessage="1" showErrorMessage="1" sqref="G5:G8">
      <formula1>"COPASA,CEMIG,DEER-MG,DNIT,SETOP_Central,SETOP_Jequitinhonha,SETOP_Leste,SETOP_Norte,SETOP_Sul,SETOP_Triângulo,SINAPI,SUDECAP"</formula1>
    </dataValidation>
  </dataValidations>
  <printOptions horizontalCentered="1"/>
  <pageMargins left="0.59055118110236227" right="0.59055118110236227" top="0.78740157480314965" bottom="0.98425196850393704" header="0.19685039370078741" footer="0.39370078740157483"/>
  <pageSetup paperSize="9" scale="72" fitToHeight="0" orientation="landscape" r:id="rId1"/>
  <headerFooter>
    <oddFooter>&amp;C________________________________________
Carimbo e Assinatura do Responsável Técnico&amp;RPágina &amp;P de &amp;N</oddFooter>
  </headerFooter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5">
    <pageSetUpPr fitToPage="1"/>
  </sheetPr>
  <dimension ref="A1:J102"/>
  <sheetViews>
    <sheetView workbookViewId="0"/>
  </sheetViews>
  <sheetFormatPr defaultRowHeight="15" x14ac:dyDescent="0.25"/>
  <cols>
    <col min="1" max="1" width="1.7109375" customWidth="1"/>
    <col min="2" max="2" width="7.85546875" customWidth="1"/>
    <col min="3" max="3" width="15.7109375" customWidth="1"/>
    <col min="4" max="4" width="70.7109375" customWidth="1"/>
    <col min="5" max="5" width="8.7109375" customWidth="1"/>
    <col min="6" max="6" width="16.140625" customWidth="1"/>
    <col min="7" max="7" width="65.140625" customWidth="1"/>
    <col min="8" max="8" width="1.7109375" customWidth="1"/>
  </cols>
  <sheetData>
    <row r="1" spans="1:10" s="81" customFormat="1" ht="9.9499999999999993" customHeight="1" x14ac:dyDescent="0.25">
      <c r="B1" s="121"/>
      <c r="C1" s="121"/>
      <c r="D1" s="121"/>
      <c r="E1" s="121"/>
      <c r="F1" s="121"/>
      <c r="G1" s="121"/>
      <c r="H1" s="122"/>
      <c r="I1" s="121"/>
      <c r="J1" s="123"/>
    </row>
    <row r="2" spans="1:10" s="124" customFormat="1" ht="45" customHeight="1" x14ac:dyDescent="0.25">
      <c r="B2" s="537" t="s">
        <v>1028</v>
      </c>
      <c r="C2" s="537"/>
      <c r="D2" s="537"/>
      <c r="E2" s="537"/>
      <c r="F2" s="537"/>
      <c r="G2" s="537"/>
      <c r="H2" s="125"/>
      <c r="I2" s="126"/>
      <c r="J2" s="127"/>
    </row>
    <row r="3" spans="1:10" s="124" customFormat="1" ht="20.100000000000001" customHeight="1" x14ac:dyDescent="0.25">
      <c r="B3" s="538" t="s">
        <v>1032</v>
      </c>
      <c r="C3" s="538"/>
      <c r="D3" s="538"/>
      <c r="E3" s="538"/>
      <c r="F3" s="538"/>
      <c r="G3" s="538"/>
      <c r="H3" s="125"/>
      <c r="I3" s="126"/>
      <c r="J3" s="127"/>
    </row>
    <row r="4" spans="1:10" s="124" customFormat="1" ht="15" customHeight="1" x14ac:dyDescent="0.25">
      <c r="B4" s="325" t="s">
        <v>1486</v>
      </c>
      <c r="C4" s="329"/>
      <c r="D4" s="329"/>
      <c r="E4" s="337" t="s">
        <v>1512</v>
      </c>
      <c r="F4" s="329"/>
      <c r="G4" s="343"/>
      <c r="H4" s="329"/>
      <c r="I4" s="127"/>
    </row>
    <row r="5" spans="1:10" s="124" customFormat="1" ht="15" customHeight="1" x14ac:dyDescent="0.25">
      <c r="B5" s="325" t="s">
        <v>1487</v>
      </c>
      <c r="C5" s="329"/>
      <c r="D5" s="329"/>
      <c r="E5" s="338" t="s">
        <v>1491</v>
      </c>
      <c r="F5" s="329"/>
      <c r="G5" s="330"/>
      <c r="H5" s="329"/>
      <c r="I5" s="127"/>
    </row>
    <row r="6" spans="1:10" s="124" customFormat="1" ht="15" customHeight="1" x14ac:dyDescent="0.25">
      <c r="B6" s="325" t="s">
        <v>1488</v>
      </c>
      <c r="C6" s="329"/>
      <c r="D6" s="329"/>
      <c r="E6" s="339" t="s">
        <v>1492</v>
      </c>
      <c r="F6" s="329"/>
      <c r="G6" s="330"/>
      <c r="H6" s="329"/>
    </row>
    <row r="7" spans="1:10" s="124" customFormat="1" ht="15" customHeight="1" x14ac:dyDescent="0.25">
      <c r="B7" s="325" t="s">
        <v>1489</v>
      </c>
      <c r="C7" s="329"/>
      <c r="D7" s="329"/>
      <c r="E7" s="338" t="s">
        <v>1493</v>
      </c>
      <c r="F7" s="329"/>
      <c r="G7" s="330"/>
      <c r="H7" s="329"/>
    </row>
    <row r="8" spans="1:10" s="124" customFormat="1" ht="15" customHeight="1" x14ac:dyDescent="0.25">
      <c r="B8" s="325" t="s">
        <v>1490</v>
      </c>
      <c r="C8" s="329"/>
      <c r="D8" s="329"/>
      <c r="E8" s="339" t="s">
        <v>1494</v>
      </c>
      <c r="F8" s="329"/>
      <c r="G8" s="330"/>
      <c r="H8" s="329"/>
    </row>
    <row r="9" spans="1:10" s="124" customFormat="1" ht="15" customHeight="1" x14ac:dyDescent="0.2">
      <c r="B9" s="325" t="s">
        <v>1547</v>
      </c>
      <c r="C9" s="331"/>
      <c r="D9" s="331"/>
      <c r="E9" s="340" t="s">
        <v>1495</v>
      </c>
      <c r="F9" s="331"/>
      <c r="G9" s="344"/>
      <c r="H9" s="329"/>
    </row>
    <row r="10" spans="1:10" s="124" customFormat="1" ht="30" customHeight="1" x14ac:dyDescent="0.25">
      <c r="A10"/>
      <c r="B10" s="131" t="s">
        <v>1014</v>
      </c>
      <c r="C10" s="131" t="s">
        <v>1033</v>
      </c>
      <c r="D10" s="131" t="s">
        <v>1034</v>
      </c>
      <c r="E10" s="131" t="s">
        <v>1035</v>
      </c>
      <c r="F10" s="132" t="s">
        <v>1132</v>
      </c>
      <c r="G10" s="132" t="s">
        <v>1027</v>
      </c>
      <c r="H10"/>
    </row>
    <row r="11" spans="1:10" x14ac:dyDescent="0.25">
      <c r="B11" s="135">
        <v>1</v>
      </c>
      <c r="C11" s="135"/>
      <c r="D11" s="137" t="s">
        <v>1246</v>
      </c>
      <c r="E11" s="136"/>
      <c r="F11" s="253"/>
      <c r="G11" s="135"/>
    </row>
    <row r="12" spans="1:10" ht="71.25" x14ac:dyDescent="0.25">
      <c r="B12" s="133" t="s">
        <v>982</v>
      </c>
      <c r="C12" s="133"/>
      <c r="D12" s="138" t="s">
        <v>1305</v>
      </c>
      <c r="E12" s="134" t="s">
        <v>1306</v>
      </c>
      <c r="F12" s="252">
        <v>11</v>
      </c>
      <c r="G12" s="133" t="s">
        <v>1157</v>
      </c>
    </row>
    <row r="13" spans="1:10" x14ac:dyDescent="0.25">
      <c r="B13" s="133" t="s">
        <v>1321</v>
      </c>
      <c r="C13" s="133"/>
      <c r="D13" s="138" t="s">
        <v>1307</v>
      </c>
      <c r="E13" s="134" t="s">
        <v>986</v>
      </c>
      <c r="F13" s="252">
        <v>15</v>
      </c>
      <c r="G13" s="133" t="s">
        <v>1157</v>
      </c>
    </row>
    <row r="14" spans="1:10" ht="28.5" x14ac:dyDescent="0.25">
      <c r="B14" s="133" t="s">
        <v>1322</v>
      </c>
      <c r="C14" s="133"/>
      <c r="D14" s="138" t="s">
        <v>1250</v>
      </c>
      <c r="E14" s="134" t="s">
        <v>1308</v>
      </c>
      <c r="F14" s="252">
        <v>4</v>
      </c>
      <c r="G14" s="133" t="s">
        <v>1157</v>
      </c>
    </row>
    <row r="15" spans="1:10" ht="28.5" x14ac:dyDescent="0.25">
      <c r="B15" s="133" t="s">
        <v>1323</v>
      </c>
      <c r="C15" s="133"/>
      <c r="D15" s="138" t="s">
        <v>1252</v>
      </c>
      <c r="E15" s="134" t="s">
        <v>986</v>
      </c>
      <c r="F15" s="252">
        <v>407.4</v>
      </c>
      <c r="G15" s="133" t="s">
        <v>1157</v>
      </c>
    </row>
    <row r="16" spans="1:10" ht="28.5" x14ac:dyDescent="0.25">
      <c r="B16" s="133" t="s">
        <v>1324</v>
      </c>
      <c r="C16" s="133"/>
      <c r="D16" s="138" t="s">
        <v>1254</v>
      </c>
      <c r="E16" s="134" t="s">
        <v>986</v>
      </c>
      <c r="F16" s="252">
        <v>1235.96</v>
      </c>
      <c r="G16" s="133" t="s">
        <v>1157</v>
      </c>
    </row>
    <row r="17" spans="2:7" ht="28.5" x14ac:dyDescent="0.25">
      <c r="B17" s="133" t="s">
        <v>1325</v>
      </c>
      <c r="C17" s="133"/>
      <c r="D17" s="138" t="s">
        <v>1256</v>
      </c>
      <c r="E17" s="134" t="s">
        <v>986</v>
      </c>
      <c r="F17" s="252">
        <v>828.56</v>
      </c>
      <c r="G17" s="133" t="s">
        <v>1157</v>
      </c>
    </row>
    <row r="18" spans="2:7" x14ac:dyDescent="0.25">
      <c r="B18" s="133" t="s">
        <v>1326</v>
      </c>
      <c r="C18" s="133"/>
      <c r="D18" s="138" t="s">
        <v>1258</v>
      </c>
      <c r="E18" s="134" t="s">
        <v>988</v>
      </c>
      <c r="F18" s="252">
        <v>123.596</v>
      </c>
      <c r="G18" s="133" t="s">
        <v>1157</v>
      </c>
    </row>
    <row r="19" spans="2:7" x14ac:dyDescent="0.25">
      <c r="B19" s="135">
        <v>2</v>
      </c>
      <c r="C19" s="135"/>
      <c r="D19" s="137" t="s">
        <v>1259</v>
      </c>
      <c r="E19" s="136"/>
      <c r="F19" s="253"/>
      <c r="G19" s="135"/>
    </row>
    <row r="20" spans="2:7" ht="28.5" x14ac:dyDescent="0.25">
      <c r="B20" s="133" t="s">
        <v>983</v>
      </c>
      <c r="C20" s="133"/>
      <c r="D20" s="138" t="s">
        <v>1309</v>
      </c>
      <c r="E20" s="134" t="s">
        <v>986</v>
      </c>
      <c r="F20" s="252">
        <v>877.67400000000009</v>
      </c>
      <c r="G20" s="133" t="s">
        <v>1157</v>
      </c>
    </row>
    <row r="21" spans="2:7" ht="28.5" x14ac:dyDescent="0.25">
      <c r="B21" s="133" t="s">
        <v>1327</v>
      </c>
      <c r="C21" s="133"/>
      <c r="D21" s="138" t="s">
        <v>1309</v>
      </c>
      <c r="E21" s="134" t="s">
        <v>986</v>
      </c>
      <c r="F21" s="252">
        <v>285.69749999999999</v>
      </c>
      <c r="G21" s="133" t="s">
        <v>1157</v>
      </c>
    </row>
    <row r="22" spans="2:7" ht="28.5" x14ac:dyDescent="0.25">
      <c r="B22" s="133" t="s">
        <v>1328</v>
      </c>
      <c r="C22" s="133"/>
      <c r="D22" s="138" t="s">
        <v>1309</v>
      </c>
      <c r="E22" s="134" t="s">
        <v>986</v>
      </c>
      <c r="F22" s="252">
        <v>1799.2</v>
      </c>
      <c r="G22" s="133" t="s">
        <v>1157</v>
      </c>
    </row>
    <row r="23" spans="2:7" ht="28.5" x14ac:dyDescent="0.25">
      <c r="B23" s="133" t="s">
        <v>1329</v>
      </c>
      <c r="C23" s="133"/>
      <c r="D23" s="138" t="s">
        <v>1309</v>
      </c>
      <c r="E23" s="134" t="s">
        <v>986</v>
      </c>
      <c r="F23" s="252">
        <v>162.86400000000003</v>
      </c>
      <c r="G23" s="133" t="s">
        <v>1157</v>
      </c>
    </row>
    <row r="24" spans="2:7" ht="28.5" x14ac:dyDescent="0.25">
      <c r="B24" s="133" t="s">
        <v>1330</v>
      </c>
      <c r="C24" s="133"/>
      <c r="D24" s="138" t="s">
        <v>1309</v>
      </c>
      <c r="E24" s="134" t="s">
        <v>986</v>
      </c>
      <c r="F24" s="252">
        <v>6.2880000000000003</v>
      </c>
      <c r="G24" s="133" t="s">
        <v>1157</v>
      </c>
    </row>
    <row r="25" spans="2:7" x14ac:dyDescent="0.25">
      <c r="B25" s="135">
        <v>3</v>
      </c>
      <c r="C25" s="135"/>
      <c r="D25" s="137" t="s">
        <v>1260</v>
      </c>
      <c r="E25" s="136"/>
      <c r="F25" s="253"/>
      <c r="G25" s="135"/>
    </row>
    <row r="26" spans="2:7" x14ac:dyDescent="0.25">
      <c r="B26" s="133" t="s">
        <v>997</v>
      </c>
      <c r="C26" s="133"/>
      <c r="D26" s="138" t="s">
        <v>1310</v>
      </c>
      <c r="E26" s="134" t="s">
        <v>988</v>
      </c>
      <c r="F26" s="252">
        <v>7.7399999999999993</v>
      </c>
      <c r="G26" s="133" t="s">
        <v>1157</v>
      </c>
    </row>
    <row r="27" spans="2:7" x14ac:dyDescent="0.25">
      <c r="B27" s="133" t="s">
        <v>998</v>
      </c>
      <c r="C27" s="133"/>
      <c r="D27" s="138" t="s">
        <v>1310</v>
      </c>
      <c r="E27" s="134" t="s">
        <v>988</v>
      </c>
      <c r="F27" s="252">
        <v>2.0699999999999998</v>
      </c>
      <c r="G27" s="133" t="s">
        <v>1157</v>
      </c>
    </row>
    <row r="28" spans="2:7" x14ac:dyDescent="0.25">
      <c r="B28" s="133" t="s">
        <v>1331</v>
      </c>
      <c r="C28" s="133"/>
      <c r="D28" s="138" t="s">
        <v>1311</v>
      </c>
      <c r="E28" s="134" t="s">
        <v>986</v>
      </c>
      <c r="F28" s="252">
        <v>15.479999999999999</v>
      </c>
      <c r="G28" s="133" t="s">
        <v>1157</v>
      </c>
    </row>
    <row r="29" spans="2:7" x14ac:dyDescent="0.25">
      <c r="B29" s="133" t="s">
        <v>1332</v>
      </c>
      <c r="C29" s="133"/>
      <c r="D29" s="138" t="s">
        <v>1311</v>
      </c>
      <c r="E29" s="134" t="s">
        <v>986</v>
      </c>
      <c r="F29" s="252">
        <v>4.1399999999999997</v>
      </c>
      <c r="G29" s="133" t="s">
        <v>1157</v>
      </c>
    </row>
    <row r="30" spans="2:7" ht="42.75" x14ac:dyDescent="0.25">
      <c r="B30" s="133" t="s">
        <v>1333</v>
      </c>
      <c r="C30" s="133"/>
      <c r="D30" s="138" t="s">
        <v>1312</v>
      </c>
      <c r="E30" s="134" t="s">
        <v>988</v>
      </c>
      <c r="F30" s="252">
        <v>7.7399999999999993</v>
      </c>
      <c r="G30" s="133" t="s">
        <v>1157</v>
      </c>
    </row>
    <row r="31" spans="2:7" ht="42.75" x14ac:dyDescent="0.25">
      <c r="B31" s="133" t="s">
        <v>1334</v>
      </c>
      <c r="C31" s="133"/>
      <c r="D31" s="138" t="s">
        <v>1312</v>
      </c>
      <c r="E31" s="134" t="s">
        <v>988</v>
      </c>
      <c r="F31" s="252">
        <v>2.0699999999999998</v>
      </c>
      <c r="G31" s="133" t="s">
        <v>1157</v>
      </c>
    </row>
    <row r="32" spans="2:7" ht="57" x14ac:dyDescent="0.25">
      <c r="B32" s="133" t="s">
        <v>1335</v>
      </c>
      <c r="C32" s="133"/>
      <c r="D32" s="138" t="s">
        <v>1261</v>
      </c>
      <c r="E32" s="134" t="s">
        <v>986</v>
      </c>
      <c r="F32" s="252">
        <v>39.75</v>
      </c>
      <c r="G32" s="133" t="s">
        <v>1157</v>
      </c>
    </row>
    <row r="33" spans="2:7" ht="57" x14ac:dyDescent="0.25">
      <c r="B33" s="133" t="s">
        <v>1336</v>
      </c>
      <c r="C33" s="133"/>
      <c r="D33" s="138" t="s">
        <v>1261</v>
      </c>
      <c r="E33" s="134" t="s">
        <v>986</v>
      </c>
      <c r="F33" s="252">
        <v>7.5</v>
      </c>
      <c r="G33" s="133" t="s">
        <v>1157</v>
      </c>
    </row>
    <row r="34" spans="2:7" ht="57" x14ac:dyDescent="0.25">
      <c r="B34" s="133" t="s">
        <v>1337</v>
      </c>
      <c r="C34" s="133"/>
      <c r="D34" s="138" t="s">
        <v>1262</v>
      </c>
      <c r="E34" s="134" t="s">
        <v>986</v>
      </c>
      <c r="F34" s="252">
        <v>6.240000000000002</v>
      </c>
      <c r="G34" s="133" t="s">
        <v>1157</v>
      </c>
    </row>
    <row r="35" spans="2:7" ht="57" x14ac:dyDescent="0.25">
      <c r="B35" s="133" t="s">
        <v>1338</v>
      </c>
      <c r="C35" s="133"/>
      <c r="D35" s="138" t="s">
        <v>1262</v>
      </c>
      <c r="E35" s="134" t="s">
        <v>986</v>
      </c>
      <c r="F35" s="252">
        <v>2.88</v>
      </c>
      <c r="G35" s="133" t="s">
        <v>1157</v>
      </c>
    </row>
    <row r="36" spans="2:7" ht="57" x14ac:dyDescent="0.25">
      <c r="B36" s="133" t="s">
        <v>1339</v>
      </c>
      <c r="C36" s="133"/>
      <c r="D36" s="138" t="s">
        <v>1263</v>
      </c>
      <c r="E36" s="134" t="s">
        <v>986</v>
      </c>
      <c r="F36" s="252">
        <v>4.8</v>
      </c>
      <c r="G36" s="133" t="s">
        <v>1157</v>
      </c>
    </row>
    <row r="37" spans="2:7" x14ac:dyDescent="0.25">
      <c r="B37" s="133" t="s">
        <v>1340</v>
      </c>
      <c r="C37" s="133"/>
      <c r="D37" s="138" t="s">
        <v>1264</v>
      </c>
      <c r="E37" s="134" t="s">
        <v>986</v>
      </c>
      <c r="F37" s="252">
        <v>45.99</v>
      </c>
      <c r="G37" s="133" t="s">
        <v>1157</v>
      </c>
    </row>
    <row r="38" spans="2:7" x14ac:dyDescent="0.25">
      <c r="B38" s="133" t="s">
        <v>1341</v>
      </c>
      <c r="C38" s="133"/>
      <c r="D38" s="138" t="s">
        <v>1264</v>
      </c>
      <c r="E38" s="134" t="s">
        <v>986</v>
      </c>
      <c r="F38" s="252">
        <v>15.18</v>
      </c>
      <c r="G38" s="133" t="s">
        <v>1157</v>
      </c>
    </row>
    <row r="39" spans="2:7" x14ac:dyDescent="0.25">
      <c r="B39" s="135">
        <v>4</v>
      </c>
      <c r="C39" s="135"/>
      <c r="D39" s="137" t="s">
        <v>1265</v>
      </c>
      <c r="E39" s="136"/>
      <c r="F39" s="253"/>
      <c r="G39" s="135"/>
    </row>
    <row r="40" spans="2:7" ht="42.75" x14ac:dyDescent="0.25">
      <c r="B40" s="133" t="s">
        <v>1342</v>
      </c>
      <c r="C40" s="133"/>
      <c r="D40" s="138" t="s">
        <v>1266</v>
      </c>
      <c r="E40" s="134" t="s">
        <v>986</v>
      </c>
      <c r="F40" s="252">
        <v>6869.0519999999997</v>
      </c>
      <c r="G40" s="133" t="s">
        <v>1157</v>
      </c>
    </row>
    <row r="41" spans="2:7" ht="42.75" x14ac:dyDescent="0.25">
      <c r="B41" s="133" t="s">
        <v>1343</v>
      </c>
      <c r="C41" s="133"/>
      <c r="D41" s="138" t="s">
        <v>1267</v>
      </c>
      <c r="E41" s="134" t="s">
        <v>987</v>
      </c>
      <c r="F41" s="252">
        <v>2370.9499999999998</v>
      </c>
      <c r="G41" s="133" t="s">
        <v>1157</v>
      </c>
    </row>
    <row r="42" spans="2:7" x14ac:dyDescent="0.25">
      <c r="B42" s="135">
        <v>5</v>
      </c>
      <c r="C42" s="135"/>
      <c r="D42" s="137" t="s">
        <v>1268</v>
      </c>
      <c r="E42" s="136"/>
      <c r="F42" s="253"/>
      <c r="G42" s="135"/>
    </row>
    <row r="43" spans="2:7" ht="57" x14ac:dyDescent="0.25">
      <c r="B43" s="133" t="s">
        <v>1344</v>
      </c>
      <c r="C43" s="133"/>
      <c r="D43" s="138" t="s">
        <v>1313</v>
      </c>
      <c r="E43" s="134" t="s">
        <v>987</v>
      </c>
      <c r="F43" s="252">
        <v>926.6</v>
      </c>
      <c r="G43" s="133" t="s">
        <v>1157</v>
      </c>
    </row>
    <row r="44" spans="2:7" x14ac:dyDescent="0.25">
      <c r="B44" s="135">
        <v>6</v>
      </c>
      <c r="C44" s="135"/>
      <c r="D44" s="137" t="s">
        <v>1269</v>
      </c>
      <c r="E44" s="136"/>
      <c r="F44" s="253"/>
      <c r="G44" s="135"/>
    </row>
    <row r="45" spans="2:7" ht="42.75" x14ac:dyDescent="0.25">
      <c r="B45" s="133" t="s">
        <v>1345</v>
      </c>
      <c r="C45" s="133"/>
      <c r="D45" s="138" t="s">
        <v>1270</v>
      </c>
      <c r="E45" s="134" t="s">
        <v>988</v>
      </c>
      <c r="F45" s="252">
        <v>66.715199999999996</v>
      </c>
      <c r="G45" s="133" t="s">
        <v>1157</v>
      </c>
    </row>
    <row r="46" spans="2:7" ht="57" x14ac:dyDescent="0.25">
      <c r="B46" s="133" t="s">
        <v>1346</v>
      </c>
      <c r="C46" s="133"/>
      <c r="D46" s="138" t="s">
        <v>1271</v>
      </c>
      <c r="E46" s="134" t="s">
        <v>986</v>
      </c>
      <c r="F46" s="252">
        <v>366.16</v>
      </c>
      <c r="G46" s="133" t="s">
        <v>1157</v>
      </c>
    </row>
    <row r="47" spans="2:7" ht="57" x14ac:dyDescent="0.25">
      <c r="B47" s="133" t="s">
        <v>1347</v>
      </c>
      <c r="C47" s="133"/>
      <c r="D47" s="138" t="s">
        <v>1272</v>
      </c>
      <c r="E47" s="134" t="s">
        <v>986</v>
      </c>
      <c r="F47" s="252">
        <v>4.4800000000000004</v>
      </c>
      <c r="G47" s="133" t="s">
        <v>1157</v>
      </c>
    </row>
    <row r="48" spans="2:7" ht="42.75" x14ac:dyDescent="0.25">
      <c r="B48" s="133" t="s">
        <v>1348</v>
      </c>
      <c r="C48" s="133"/>
      <c r="D48" s="138" t="s">
        <v>1273</v>
      </c>
      <c r="E48" s="134" t="s">
        <v>1306</v>
      </c>
      <c r="F48" s="252">
        <v>4</v>
      </c>
      <c r="G48" s="133" t="s">
        <v>1157</v>
      </c>
    </row>
    <row r="49" spans="2:7" x14ac:dyDescent="0.25">
      <c r="B49" s="133" t="s">
        <v>1349</v>
      </c>
      <c r="C49" s="133"/>
      <c r="D49" s="138" t="s">
        <v>1230</v>
      </c>
      <c r="E49" s="134" t="s">
        <v>985</v>
      </c>
      <c r="F49" s="252">
        <v>500.04025288211767</v>
      </c>
      <c r="G49" s="133" t="s">
        <v>1157</v>
      </c>
    </row>
    <row r="50" spans="2:7" ht="42.75" x14ac:dyDescent="0.25">
      <c r="B50" s="133" t="s">
        <v>1350</v>
      </c>
      <c r="C50" s="133"/>
      <c r="D50" s="138" t="s">
        <v>1274</v>
      </c>
      <c r="E50" s="134" t="s">
        <v>986</v>
      </c>
      <c r="F50" s="252">
        <v>607</v>
      </c>
      <c r="G50" s="133" t="s">
        <v>1157</v>
      </c>
    </row>
    <row r="51" spans="2:7" ht="57" x14ac:dyDescent="0.25">
      <c r="B51" s="133" t="s">
        <v>1351</v>
      </c>
      <c r="C51" s="133"/>
      <c r="D51" s="138" t="s">
        <v>1271</v>
      </c>
      <c r="E51" s="134" t="s">
        <v>986</v>
      </c>
      <c r="F51" s="252">
        <v>64.232000000000014</v>
      </c>
      <c r="G51" s="133" t="s">
        <v>1157</v>
      </c>
    </row>
    <row r="52" spans="2:7" ht="57" x14ac:dyDescent="0.25">
      <c r="B52" s="133" t="s">
        <v>1352</v>
      </c>
      <c r="C52" s="133"/>
      <c r="D52" s="138" t="s">
        <v>1272</v>
      </c>
      <c r="E52" s="134" t="s">
        <v>986</v>
      </c>
      <c r="F52" s="252">
        <v>2.5920000000000005</v>
      </c>
      <c r="G52" s="133" t="s">
        <v>1157</v>
      </c>
    </row>
    <row r="53" spans="2:7" x14ac:dyDescent="0.25">
      <c r="B53" s="135">
        <v>7</v>
      </c>
      <c r="C53" s="135"/>
      <c r="D53" s="137" t="s">
        <v>1275</v>
      </c>
      <c r="E53" s="136"/>
      <c r="F53" s="253"/>
      <c r="G53" s="135"/>
    </row>
    <row r="54" spans="2:7" ht="28.5" x14ac:dyDescent="0.25">
      <c r="B54" s="133" t="s">
        <v>1353</v>
      </c>
      <c r="C54" s="133"/>
      <c r="D54" s="138" t="s">
        <v>1314</v>
      </c>
      <c r="E54" s="134" t="s">
        <v>986</v>
      </c>
      <c r="F54" s="252">
        <v>2845.28125</v>
      </c>
      <c r="G54" s="133" t="s">
        <v>1157</v>
      </c>
    </row>
    <row r="55" spans="2:7" ht="28.5" x14ac:dyDescent="0.25">
      <c r="B55" s="133" t="s">
        <v>1354</v>
      </c>
      <c r="C55" s="133"/>
      <c r="D55" s="138" t="s">
        <v>1276</v>
      </c>
      <c r="E55" s="134" t="s">
        <v>986</v>
      </c>
      <c r="F55" s="252">
        <v>2489.32125</v>
      </c>
      <c r="G55" s="133" t="s">
        <v>1157</v>
      </c>
    </row>
    <row r="56" spans="2:7" x14ac:dyDescent="0.25">
      <c r="B56" s="135">
        <v>8</v>
      </c>
      <c r="C56" s="135"/>
      <c r="D56" s="137" t="s">
        <v>1277</v>
      </c>
      <c r="E56" s="136"/>
      <c r="F56" s="253"/>
      <c r="G56" s="135"/>
    </row>
    <row r="57" spans="2:7" ht="42.75" x14ac:dyDescent="0.25">
      <c r="B57" s="133" t="s">
        <v>1355</v>
      </c>
      <c r="C57" s="133"/>
      <c r="D57" s="138" t="s">
        <v>1278</v>
      </c>
      <c r="E57" s="134" t="s">
        <v>986</v>
      </c>
      <c r="F57" s="252">
        <v>15.7</v>
      </c>
      <c r="G57" s="133" t="s">
        <v>1157</v>
      </c>
    </row>
    <row r="58" spans="2:7" ht="42.75" x14ac:dyDescent="0.25">
      <c r="B58" s="133" t="s">
        <v>1356</v>
      </c>
      <c r="C58" s="133"/>
      <c r="D58" s="138" t="s">
        <v>1279</v>
      </c>
      <c r="E58" s="134" t="s">
        <v>986</v>
      </c>
      <c r="F58" s="252">
        <v>15.7</v>
      </c>
      <c r="G58" s="133" t="s">
        <v>1157</v>
      </c>
    </row>
    <row r="59" spans="2:7" ht="28.5" x14ac:dyDescent="0.25">
      <c r="B59" s="133" t="s">
        <v>1357</v>
      </c>
      <c r="C59" s="133"/>
      <c r="D59" s="138" t="s">
        <v>1280</v>
      </c>
      <c r="E59" s="134" t="s">
        <v>986</v>
      </c>
      <c r="F59" s="252">
        <v>15.7</v>
      </c>
      <c r="G59" s="133" t="s">
        <v>1157</v>
      </c>
    </row>
    <row r="60" spans="2:7" ht="42.75" x14ac:dyDescent="0.25">
      <c r="B60" s="133" t="s">
        <v>1358</v>
      </c>
      <c r="C60" s="133"/>
      <c r="D60" s="138" t="s">
        <v>1281</v>
      </c>
      <c r="E60" s="134" t="s">
        <v>986</v>
      </c>
      <c r="F60" s="252">
        <v>9.42</v>
      </c>
      <c r="G60" s="133" t="s">
        <v>1157</v>
      </c>
    </row>
    <row r="61" spans="2:7" x14ac:dyDescent="0.25">
      <c r="B61" s="133" t="s">
        <v>1359</v>
      </c>
      <c r="C61" s="133"/>
      <c r="D61" s="138" t="s">
        <v>1242</v>
      </c>
      <c r="E61" s="134" t="s">
        <v>985</v>
      </c>
      <c r="F61" s="252">
        <v>28.24</v>
      </c>
      <c r="G61" s="133" t="s">
        <v>1157</v>
      </c>
    </row>
    <row r="62" spans="2:7" ht="42.75" x14ac:dyDescent="0.25">
      <c r="B62" s="133" t="s">
        <v>1360</v>
      </c>
      <c r="C62" s="133"/>
      <c r="D62" s="138" t="s">
        <v>1282</v>
      </c>
      <c r="E62" s="134" t="s">
        <v>988</v>
      </c>
      <c r="F62" s="252">
        <v>12.56</v>
      </c>
      <c r="G62" s="133" t="s">
        <v>1157</v>
      </c>
    </row>
    <row r="63" spans="2:7" ht="42.75" x14ac:dyDescent="0.25">
      <c r="B63" s="133" t="s">
        <v>1361</v>
      </c>
      <c r="C63" s="133"/>
      <c r="D63" s="138" t="s">
        <v>1315</v>
      </c>
      <c r="E63" s="134" t="s">
        <v>986</v>
      </c>
      <c r="F63" s="252">
        <v>0.37680000000000002</v>
      </c>
      <c r="G63" s="133" t="s">
        <v>1157</v>
      </c>
    </row>
    <row r="64" spans="2:7" ht="28.5" x14ac:dyDescent="0.25">
      <c r="B64" s="133" t="s">
        <v>1362</v>
      </c>
      <c r="C64" s="133"/>
      <c r="D64" s="138" t="s">
        <v>1283</v>
      </c>
      <c r="E64" s="134" t="s">
        <v>986</v>
      </c>
      <c r="F64" s="252">
        <v>18.84</v>
      </c>
      <c r="G64" s="133" t="s">
        <v>1157</v>
      </c>
    </row>
    <row r="65" spans="2:7" ht="28.5" x14ac:dyDescent="0.25">
      <c r="B65" s="133" t="s">
        <v>1363</v>
      </c>
      <c r="C65" s="133"/>
      <c r="D65" s="138" t="s">
        <v>1316</v>
      </c>
      <c r="E65" s="134" t="s">
        <v>986</v>
      </c>
      <c r="F65" s="252">
        <v>12.56</v>
      </c>
      <c r="G65" s="133" t="s">
        <v>1157</v>
      </c>
    </row>
    <row r="66" spans="2:7" ht="42.75" x14ac:dyDescent="0.25">
      <c r="B66" s="133" t="s">
        <v>1364</v>
      </c>
      <c r="C66" s="133"/>
      <c r="D66" s="138" t="s">
        <v>1284</v>
      </c>
      <c r="E66" s="134" t="s">
        <v>986</v>
      </c>
      <c r="F66" s="252">
        <v>18.84</v>
      </c>
      <c r="G66" s="133" t="s">
        <v>1157</v>
      </c>
    </row>
    <row r="67" spans="2:7" x14ac:dyDescent="0.25">
      <c r="B67" s="133" t="s">
        <v>1365</v>
      </c>
      <c r="C67" s="133"/>
      <c r="D67" s="138" t="s">
        <v>1285</v>
      </c>
      <c r="E67" s="134" t="s">
        <v>1306</v>
      </c>
      <c r="F67" s="252">
        <v>2</v>
      </c>
      <c r="G67" s="133" t="s">
        <v>1157</v>
      </c>
    </row>
    <row r="68" spans="2:7" x14ac:dyDescent="0.25">
      <c r="B68" s="133" t="s">
        <v>1366</v>
      </c>
      <c r="C68" s="133"/>
      <c r="D68" s="138" t="s">
        <v>1286</v>
      </c>
      <c r="E68" s="134" t="s">
        <v>1306</v>
      </c>
      <c r="F68" s="252">
        <v>1</v>
      </c>
      <c r="G68" s="133" t="s">
        <v>1157</v>
      </c>
    </row>
    <row r="69" spans="2:7" x14ac:dyDescent="0.25">
      <c r="B69" s="133" t="s">
        <v>1367</v>
      </c>
      <c r="C69" s="133"/>
      <c r="D69" s="138" t="s">
        <v>1234</v>
      </c>
      <c r="E69" s="134" t="s">
        <v>1228</v>
      </c>
      <c r="F69" s="252">
        <v>1</v>
      </c>
      <c r="G69" s="133" t="s">
        <v>1157</v>
      </c>
    </row>
    <row r="70" spans="2:7" x14ac:dyDescent="0.25">
      <c r="B70" s="133" t="s">
        <v>1368</v>
      </c>
      <c r="C70" s="133"/>
      <c r="D70" s="138" t="s">
        <v>1236</v>
      </c>
      <c r="E70" s="134" t="s">
        <v>1228</v>
      </c>
      <c r="F70" s="252">
        <v>2</v>
      </c>
      <c r="G70" s="133" t="s">
        <v>1157</v>
      </c>
    </row>
    <row r="71" spans="2:7" x14ac:dyDescent="0.25">
      <c r="B71" s="133" t="s">
        <v>1369</v>
      </c>
      <c r="C71" s="133"/>
      <c r="D71" s="138" t="s">
        <v>1238</v>
      </c>
      <c r="E71" s="134" t="s">
        <v>1228</v>
      </c>
      <c r="F71" s="252">
        <v>10</v>
      </c>
      <c r="G71" s="133" t="s">
        <v>1157</v>
      </c>
    </row>
    <row r="72" spans="2:7" x14ac:dyDescent="0.25">
      <c r="B72" s="133" t="s">
        <v>1370</v>
      </c>
      <c r="C72" s="133"/>
      <c r="D72" s="138" t="s">
        <v>1240</v>
      </c>
      <c r="E72" s="134" t="s">
        <v>1228</v>
      </c>
      <c r="F72" s="252">
        <v>1</v>
      </c>
      <c r="G72" s="133" t="s">
        <v>1157</v>
      </c>
    </row>
    <row r="73" spans="2:7" x14ac:dyDescent="0.25">
      <c r="B73" s="135">
        <v>9</v>
      </c>
      <c r="C73" s="135"/>
      <c r="D73" s="137" t="s">
        <v>1287</v>
      </c>
      <c r="E73" s="136"/>
      <c r="F73" s="253"/>
      <c r="G73" s="135"/>
    </row>
    <row r="74" spans="2:7" x14ac:dyDescent="0.25">
      <c r="B74" s="133" t="s">
        <v>1371</v>
      </c>
      <c r="C74" s="133"/>
      <c r="D74" s="138" t="s">
        <v>1288</v>
      </c>
      <c r="E74" s="134" t="s">
        <v>986</v>
      </c>
      <c r="F74" s="252">
        <v>86.61999999999999</v>
      </c>
      <c r="G74" s="133" t="s">
        <v>1157</v>
      </c>
    </row>
    <row r="75" spans="2:7" x14ac:dyDescent="0.25">
      <c r="B75" s="133" t="s">
        <v>1372</v>
      </c>
      <c r="C75" s="133"/>
      <c r="D75" s="138" t="s">
        <v>1310</v>
      </c>
      <c r="E75" s="134" t="s">
        <v>988</v>
      </c>
      <c r="F75" s="252">
        <v>2.472</v>
      </c>
      <c r="G75" s="133" t="s">
        <v>1157</v>
      </c>
    </row>
    <row r="76" spans="2:7" ht="28.5" x14ac:dyDescent="0.25">
      <c r="B76" s="133" t="s">
        <v>1373</v>
      </c>
      <c r="C76" s="133"/>
      <c r="D76" s="138" t="s">
        <v>1317</v>
      </c>
      <c r="E76" s="134" t="s">
        <v>986</v>
      </c>
      <c r="F76" s="252">
        <v>21.63</v>
      </c>
      <c r="G76" s="133" t="s">
        <v>1157</v>
      </c>
    </row>
    <row r="77" spans="2:7" ht="28.5" x14ac:dyDescent="0.25">
      <c r="B77" s="133" t="s">
        <v>1374</v>
      </c>
      <c r="C77" s="133"/>
      <c r="D77" s="138" t="s">
        <v>1318</v>
      </c>
      <c r="E77" s="134" t="s">
        <v>1289</v>
      </c>
      <c r="F77" s="252">
        <v>433.6</v>
      </c>
      <c r="G77" s="133" t="s">
        <v>1546</v>
      </c>
    </row>
    <row r="78" spans="2:7" ht="28.5" x14ac:dyDescent="0.25">
      <c r="B78" s="133" t="s">
        <v>1375</v>
      </c>
      <c r="C78" s="133"/>
      <c r="D78" s="138" t="s">
        <v>1290</v>
      </c>
      <c r="E78" s="134" t="s">
        <v>988</v>
      </c>
      <c r="F78" s="252">
        <v>0.48000000000000009</v>
      </c>
      <c r="G78" s="133" t="s">
        <v>1157</v>
      </c>
    </row>
    <row r="79" spans="2:7" ht="28.5" x14ac:dyDescent="0.25">
      <c r="B79" s="133" t="s">
        <v>1376</v>
      </c>
      <c r="C79" s="133"/>
      <c r="D79" s="138" t="s">
        <v>1291</v>
      </c>
      <c r="E79" s="134" t="s">
        <v>986</v>
      </c>
      <c r="F79" s="252">
        <v>53.55</v>
      </c>
      <c r="G79" s="133" t="s">
        <v>1157</v>
      </c>
    </row>
    <row r="80" spans="2:7" ht="42.75" x14ac:dyDescent="0.25">
      <c r="B80" s="133" t="s">
        <v>1377</v>
      </c>
      <c r="C80" s="133"/>
      <c r="D80" s="138" t="s">
        <v>1319</v>
      </c>
      <c r="E80" s="134" t="s">
        <v>1289</v>
      </c>
      <c r="F80" s="252">
        <v>79.25</v>
      </c>
      <c r="G80" s="133" t="s">
        <v>1157</v>
      </c>
    </row>
    <row r="81" spans="2:7" ht="42.75" x14ac:dyDescent="0.25">
      <c r="B81" s="133" t="s">
        <v>1378</v>
      </c>
      <c r="C81" s="133"/>
      <c r="D81" s="138" t="s">
        <v>1292</v>
      </c>
      <c r="E81" s="134" t="s">
        <v>988</v>
      </c>
      <c r="F81" s="252">
        <v>5.42</v>
      </c>
      <c r="G81" s="133" t="s">
        <v>1157</v>
      </c>
    </row>
    <row r="82" spans="2:7" ht="42.75" x14ac:dyDescent="0.25">
      <c r="B82" s="133" t="s">
        <v>1379</v>
      </c>
      <c r="C82" s="133"/>
      <c r="D82" s="138" t="s">
        <v>1293</v>
      </c>
      <c r="E82" s="134" t="s">
        <v>986</v>
      </c>
      <c r="F82" s="252">
        <v>61.8</v>
      </c>
      <c r="G82" s="133" t="s">
        <v>1157</v>
      </c>
    </row>
    <row r="83" spans="2:7" ht="42.75" x14ac:dyDescent="0.25">
      <c r="B83" s="133" t="s">
        <v>1380</v>
      </c>
      <c r="C83" s="133"/>
      <c r="D83" s="138" t="s">
        <v>1279</v>
      </c>
      <c r="E83" s="134" t="s">
        <v>986</v>
      </c>
      <c r="F83" s="252">
        <v>61.8</v>
      </c>
      <c r="G83" s="133" t="s">
        <v>1157</v>
      </c>
    </row>
    <row r="84" spans="2:7" ht="28.5" x14ac:dyDescent="0.25">
      <c r="B84" s="133" t="s">
        <v>1381</v>
      </c>
      <c r="C84" s="133"/>
      <c r="D84" s="138" t="s">
        <v>1280</v>
      </c>
      <c r="E84" s="134" t="s">
        <v>986</v>
      </c>
      <c r="F84" s="252">
        <v>61.8</v>
      </c>
      <c r="G84" s="133" t="s">
        <v>1157</v>
      </c>
    </row>
    <row r="85" spans="2:7" ht="42.75" x14ac:dyDescent="0.25">
      <c r="B85" s="133" t="s">
        <v>1382</v>
      </c>
      <c r="C85" s="133"/>
      <c r="D85" s="138" t="s">
        <v>1281</v>
      </c>
      <c r="E85" s="134" t="s">
        <v>986</v>
      </c>
      <c r="F85" s="252">
        <v>61.8</v>
      </c>
      <c r="G85" s="133" t="s">
        <v>1157</v>
      </c>
    </row>
    <row r="86" spans="2:7" ht="57" x14ac:dyDescent="0.25">
      <c r="B86" s="133" t="s">
        <v>1383</v>
      </c>
      <c r="C86" s="133"/>
      <c r="D86" s="138" t="s">
        <v>1294</v>
      </c>
      <c r="E86" s="134" t="s">
        <v>986</v>
      </c>
      <c r="F86" s="252">
        <v>53.55</v>
      </c>
      <c r="G86" s="133" t="s">
        <v>1157</v>
      </c>
    </row>
    <row r="87" spans="2:7" ht="28.5" x14ac:dyDescent="0.25">
      <c r="B87" s="133" t="s">
        <v>1384</v>
      </c>
      <c r="C87" s="133"/>
      <c r="D87" s="138" t="s">
        <v>1295</v>
      </c>
      <c r="E87" s="134" t="s">
        <v>986</v>
      </c>
      <c r="F87" s="252">
        <v>45.14</v>
      </c>
      <c r="G87" s="133" t="s">
        <v>1157</v>
      </c>
    </row>
    <row r="88" spans="2:7" ht="85.5" x14ac:dyDescent="0.25">
      <c r="B88" s="133" t="s">
        <v>1385</v>
      </c>
      <c r="C88" s="133"/>
      <c r="D88" s="138" t="s">
        <v>1296</v>
      </c>
      <c r="E88" s="134" t="s">
        <v>986</v>
      </c>
      <c r="F88" s="252">
        <v>45.14</v>
      </c>
      <c r="G88" s="133" t="s">
        <v>1157</v>
      </c>
    </row>
    <row r="89" spans="2:7" x14ac:dyDescent="0.25">
      <c r="B89" s="135">
        <v>10</v>
      </c>
      <c r="C89" s="135"/>
      <c r="D89" s="137" t="s">
        <v>1297</v>
      </c>
      <c r="E89" s="136"/>
      <c r="F89" s="253"/>
      <c r="G89" s="135"/>
    </row>
    <row r="90" spans="2:7" ht="28.5" x14ac:dyDescent="0.25">
      <c r="B90" s="133" t="s">
        <v>1386</v>
      </c>
      <c r="C90" s="133"/>
      <c r="D90" s="138" t="s">
        <v>1298</v>
      </c>
      <c r="E90" s="134" t="s">
        <v>1306</v>
      </c>
      <c r="F90" s="252">
        <v>12</v>
      </c>
      <c r="G90" s="133" t="s">
        <v>1157</v>
      </c>
    </row>
    <row r="91" spans="2:7" ht="28.5" x14ac:dyDescent="0.25">
      <c r="B91" s="133" t="s">
        <v>1387</v>
      </c>
      <c r="C91" s="133"/>
      <c r="D91" s="138" t="s">
        <v>1227</v>
      </c>
      <c r="E91" s="134" t="s">
        <v>1228</v>
      </c>
      <c r="F91" s="252">
        <v>12</v>
      </c>
      <c r="G91" s="133" t="s">
        <v>1157</v>
      </c>
    </row>
    <row r="92" spans="2:7" x14ac:dyDescent="0.25">
      <c r="B92" s="135">
        <v>11</v>
      </c>
      <c r="C92" s="135"/>
      <c r="D92" s="137" t="s">
        <v>1299</v>
      </c>
      <c r="E92" s="136"/>
      <c r="F92" s="253"/>
      <c r="G92" s="135"/>
    </row>
    <row r="93" spans="2:7" ht="28.5" x14ac:dyDescent="0.25">
      <c r="B93" s="133" t="s">
        <v>1388</v>
      </c>
      <c r="C93" s="133"/>
      <c r="D93" s="138" t="s">
        <v>1300</v>
      </c>
      <c r="E93" s="134" t="s">
        <v>986</v>
      </c>
      <c r="F93" s="252">
        <v>28.24</v>
      </c>
      <c r="G93" s="133" t="s">
        <v>1157</v>
      </c>
    </row>
    <row r="94" spans="2:7" ht="42.75" x14ac:dyDescent="0.25">
      <c r="B94" s="133" t="s">
        <v>1389</v>
      </c>
      <c r="C94" s="133"/>
      <c r="D94" s="138" t="s">
        <v>1301</v>
      </c>
      <c r="E94" s="134" t="s">
        <v>1302</v>
      </c>
      <c r="F94" s="252">
        <v>12</v>
      </c>
      <c r="G94" s="133" t="s">
        <v>1157</v>
      </c>
    </row>
    <row r="95" spans="2:7" ht="28.5" x14ac:dyDescent="0.25">
      <c r="B95" s="133" t="s">
        <v>1390</v>
      </c>
      <c r="C95" s="133"/>
      <c r="D95" s="138" t="s">
        <v>1303</v>
      </c>
      <c r="E95" s="134" t="s">
        <v>1306</v>
      </c>
      <c r="F95" s="252">
        <v>22</v>
      </c>
      <c r="G95" s="133" t="s">
        <v>1157</v>
      </c>
    </row>
    <row r="96" spans="2:7" ht="28.5" x14ac:dyDescent="0.25">
      <c r="B96" s="133" t="s">
        <v>1391</v>
      </c>
      <c r="C96" s="133"/>
      <c r="D96" s="138" t="s">
        <v>1232</v>
      </c>
      <c r="E96" s="134" t="s">
        <v>1228</v>
      </c>
      <c r="F96" s="252">
        <v>19</v>
      </c>
      <c r="G96" s="133" t="s">
        <v>1157</v>
      </c>
    </row>
    <row r="97" spans="2:7" x14ac:dyDescent="0.25">
      <c r="B97" s="135">
        <v>12</v>
      </c>
      <c r="C97" s="135"/>
      <c r="D97" s="137" t="s">
        <v>1304</v>
      </c>
      <c r="E97" s="136"/>
      <c r="F97" s="253"/>
      <c r="G97" s="135"/>
    </row>
    <row r="98" spans="2:7" x14ac:dyDescent="0.25">
      <c r="B98" s="133" t="s">
        <v>1392</v>
      </c>
      <c r="C98" s="133"/>
      <c r="D98" s="138" t="s">
        <v>1320</v>
      </c>
      <c r="E98" s="134" t="s">
        <v>986</v>
      </c>
      <c r="F98" s="252">
        <v>1264.2</v>
      </c>
      <c r="G98" s="133" t="s">
        <v>1157</v>
      </c>
    </row>
    <row r="99" spans="2:7" x14ac:dyDescent="0.25">
      <c r="B99" s="135">
        <v>13</v>
      </c>
      <c r="C99" s="135"/>
      <c r="D99" s="137" t="s">
        <v>1460</v>
      </c>
      <c r="E99" s="136"/>
      <c r="F99" s="253"/>
      <c r="G99" s="135"/>
    </row>
    <row r="100" spans="2:7" ht="71.25" x14ac:dyDescent="0.25">
      <c r="B100" s="133" t="s">
        <v>1459</v>
      </c>
      <c r="C100" s="133" t="s">
        <v>1247</v>
      </c>
      <c r="D100" s="138" t="s">
        <v>1305</v>
      </c>
      <c r="E100" s="134" t="s">
        <v>1306</v>
      </c>
      <c r="F100" s="252">
        <v>1</v>
      </c>
      <c r="G100" s="133" t="s">
        <v>1157</v>
      </c>
    </row>
    <row r="101" spans="2:7" x14ac:dyDescent="0.25">
      <c r="B101" s="135">
        <v>14</v>
      </c>
      <c r="C101" s="135"/>
      <c r="D101" s="137" t="s">
        <v>1461</v>
      </c>
      <c r="E101" s="136"/>
      <c r="F101" s="253"/>
      <c r="G101" s="135"/>
    </row>
    <row r="102" spans="2:7" x14ac:dyDescent="0.25">
      <c r="B102" s="133" t="s">
        <v>1462</v>
      </c>
      <c r="C102" s="133" t="s">
        <v>1248</v>
      </c>
      <c r="D102" s="138" t="s">
        <v>1307</v>
      </c>
      <c r="E102" s="134" t="s">
        <v>986</v>
      </c>
      <c r="F102" s="252">
        <v>2</v>
      </c>
      <c r="G102" s="133" t="s">
        <v>1157</v>
      </c>
    </row>
  </sheetData>
  <sheetProtection algorithmName="SHA-512" hashValue="gF3uhIMfmbx+33fqDP3JgGgT568QIrxuLUL3t2oxUsF/KwCxDP6weGLlveDbsuUY2g/aqrTdBi4bKOQUcb8D+w==" saltValue="JTq5dTVDMR0nEDRhh8FjYA==" spinCount="100000" sheet="1" objects="1" scenarios="1"/>
  <mergeCells count="2">
    <mergeCell ref="B2:G2"/>
    <mergeCell ref="B3:G3"/>
  </mergeCells>
  <dataValidations count="1">
    <dataValidation type="list" allowBlank="1" showInputMessage="1" showErrorMessage="1" sqref="E5:E9">
      <formula1>"COPASA,CEMIG,DEER-MG,DNIT,SETOP_Central,SETOP_Jequitinhonha,SETOP_Leste,SETOP_Norte,SETOP_Sul,SETOP_Triângulo,SINAPI,SUDECAP"</formula1>
    </dataValidation>
  </dataValidations>
  <printOptions horizontalCentered="1"/>
  <pageMargins left="0.59055118110236227" right="0.59055118110236227" top="0.78740157480314965" bottom="0.98425196850393704" header="0.19685039370078741" footer="0.39370078740157483"/>
  <pageSetup paperSize="9" scale="73" fitToHeight="0" orientation="landscape" horizontalDpi="300" verticalDpi="300" r:id="rId1"/>
  <headerFooter>
    <oddFooter>&amp;L________________________________________
     Assinatura do Responsável Técnico Fiscal&amp;C________________________________________
  Assinatura do Responsável Técnico Executor&amp;RPágina &amp;P de &amp;N</oddFooter>
  </headerFooter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6">
    <pageSetUpPr fitToPage="1"/>
  </sheetPr>
  <dimension ref="B1:K67"/>
  <sheetViews>
    <sheetView workbookViewId="0"/>
  </sheetViews>
  <sheetFormatPr defaultRowHeight="15" x14ac:dyDescent="0.25"/>
  <cols>
    <col min="1" max="1" width="1.7109375" customWidth="1"/>
    <col min="2" max="2" width="7.85546875" customWidth="1"/>
    <col min="3" max="3" width="15.7109375" customWidth="1"/>
    <col min="4" max="4" width="70.7109375" customWidth="1"/>
    <col min="5" max="6" width="8.7109375" customWidth="1"/>
    <col min="7" max="11" width="15.7109375" customWidth="1"/>
    <col min="12" max="12" width="1.7109375" customWidth="1"/>
  </cols>
  <sheetData>
    <row r="1" spans="2:11" s="81" customFormat="1" ht="9.9499999999999993" customHeight="1" x14ac:dyDescent="0.25">
      <c r="B1" s="121"/>
      <c r="C1" s="121"/>
      <c r="D1" s="121"/>
      <c r="E1" s="121"/>
      <c r="F1" s="121"/>
      <c r="G1" s="121"/>
      <c r="H1" s="122"/>
      <c r="I1" s="121"/>
      <c r="J1" s="123"/>
    </row>
    <row r="2" spans="2:11" s="124" customFormat="1" ht="45" customHeight="1" x14ac:dyDescent="0.25">
      <c r="B2" s="537" t="s">
        <v>1042</v>
      </c>
      <c r="C2" s="537"/>
      <c r="D2" s="537"/>
      <c r="E2" s="537"/>
      <c r="F2" s="537"/>
      <c r="G2" s="537"/>
      <c r="H2" s="537"/>
      <c r="I2" s="537"/>
      <c r="J2" s="537"/>
      <c r="K2" s="537"/>
    </row>
    <row r="3" spans="2:11" s="124" customFormat="1" ht="20.100000000000001" customHeight="1" x14ac:dyDescent="0.25">
      <c r="B3" s="538" t="s">
        <v>1032</v>
      </c>
      <c r="C3" s="538"/>
      <c r="D3" s="538"/>
      <c r="E3" s="538"/>
      <c r="F3" s="538"/>
      <c r="G3" s="538"/>
      <c r="H3" s="538"/>
      <c r="I3" s="538"/>
      <c r="J3" s="538"/>
      <c r="K3" s="538"/>
    </row>
    <row r="4" spans="2:11" s="124" customFormat="1" ht="15" customHeight="1" x14ac:dyDescent="0.25">
      <c r="B4" s="128" t="s">
        <v>1718</v>
      </c>
      <c r="C4" s="129"/>
      <c r="D4" s="129"/>
      <c r="E4" s="129"/>
      <c r="F4" s="129"/>
      <c r="G4" s="130"/>
      <c r="H4" s="126"/>
      <c r="I4" s="127"/>
      <c r="J4" s="595" t="s">
        <v>1048</v>
      </c>
      <c r="K4" s="596"/>
    </row>
    <row r="5" spans="2:11" s="124" customFormat="1" ht="15" customHeight="1" x14ac:dyDescent="0.25">
      <c r="B5" s="128" t="s">
        <v>1859</v>
      </c>
      <c r="C5" s="129"/>
      <c r="D5" s="129"/>
      <c r="E5" s="129"/>
      <c r="F5" s="129"/>
      <c r="G5" s="130"/>
      <c r="H5" s="126"/>
      <c r="I5" s="145">
        <v>1</v>
      </c>
      <c r="J5" s="149" t="s">
        <v>1674</v>
      </c>
      <c r="K5" s="146"/>
    </row>
    <row r="6" spans="2:11" s="124" customFormat="1" ht="15" customHeight="1" x14ac:dyDescent="0.25">
      <c r="B6" s="128" t="s">
        <v>1720</v>
      </c>
      <c r="C6" s="129"/>
      <c r="D6" s="129"/>
      <c r="E6" s="129"/>
      <c r="F6" s="129"/>
      <c r="G6" s="130"/>
      <c r="I6" s="145">
        <v>2</v>
      </c>
      <c r="J6" s="149" t="s">
        <v>1675</v>
      </c>
      <c r="K6" s="146"/>
    </row>
    <row r="7" spans="2:11" s="124" customFormat="1" ht="15" customHeight="1" x14ac:dyDescent="0.25">
      <c r="B7" s="128" t="s">
        <v>1721</v>
      </c>
      <c r="C7" s="129"/>
      <c r="D7" s="129"/>
      <c r="E7" s="129"/>
      <c r="F7" s="129"/>
      <c r="G7" s="130"/>
      <c r="I7" s="145">
        <v>3</v>
      </c>
      <c r="J7" s="149" t="s">
        <v>1676</v>
      </c>
      <c r="K7" s="146"/>
    </row>
    <row r="8" spans="2:11" s="124" customFormat="1" ht="15" customHeight="1" x14ac:dyDescent="0.25">
      <c r="B8" s="128" t="s">
        <v>1723</v>
      </c>
      <c r="C8" s="129"/>
      <c r="D8" s="129"/>
      <c r="E8" s="129"/>
      <c r="F8" s="129"/>
      <c r="G8" s="130"/>
      <c r="I8" s="145">
        <v>4</v>
      </c>
      <c r="J8" s="149" t="s">
        <v>1677</v>
      </c>
      <c r="K8" s="146"/>
    </row>
    <row r="9" spans="2:11" x14ac:dyDescent="0.25">
      <c r="B9" s="128" t="s">
        <v>1724</v>
      </c>
      <c r="I9" s="144">
        <v>5</v>
      </c>
      <c r="J9" s="150" t="s">
        <v>1678</v>
      </c>
      <c r="K9" s="147"/>
    </row>
    <row r="10" spans="2:11" x14ac:dyDescent="0.25">
      <c r="B10" s="128" t="s">
        <v>1860</v>
      </c>
      <c r="I10" s="144"/>
      <c r="J10" s="150"/>
      <c r="K10" s="148"/>
    </row>
    <row r="11" spans="2:11" x14ac:dyDescent="0.25">
      <c r="B11" s="597" t="s">
        <v>1014</v>
      </c>
      <c r="C11" s="597" t="s">
        <v>1033</v>
      </c>
      <c r="D11" s="597" t="s">
        <v>1034</v>
      </c>
      <c r="E11" s="597" t="s">
        <v>1035</v>
      </c>
      <c r="F11" s="557" t="s">
        <v>1043</v>
      </c>
      <c r="G11" s="557" t="s">
        <v>1036</v>
      </c>
      <c r="H11" s="557" t="s">
        <v>1044</v>
      </c>
      <c r="I11" s="557"/>
      <c r="J11" s="557" t="s">
        <v>1044</v>
      </c>
      <c r="K11" s="557"/>
    </row>
    <row r="12" spans="2:11" x14ac:dyDescent="0.25">
      <c r="B12" s="597"/>
      <c r="C12" s="597"/>
      <c r="D12" s="597"/>
      <c r="E12" s="597"/>
      <c r="F12" s="597"/>
      <c r="G12" s="557"/>
      <c r="H12" s="557" t="s">
        <v>1045</v>
      </c>
      <c r="I12" s="557"/>
      <c r="J12" s="557" t="s">
        <v>1046</v>
      </c>
      <c r="K12" s="557"/>
    </row>
    <row r="13" spans="2:11" x14ac:dyDescent="0.25">
      <c r="B13" s="597"/>
      <c r="C13" s="597"/>
      <c r="D13" s="597"/>
      <c r="E13" s="597"/>
      <c r="F13" s="597"/>
      <c r="G13" s="557"/>
      <c r="H13" s="132" t="s">
        <v>1047</v>
      </c>
      <c r="I13" s="132" t="s">
        <v>1026</v>
      </c>
      <c r="J13" s="132" t="s">
        <v>1047</v>
      </c>
      <c r="K13" s="132" t="s">
        <v>1026</v>
      </c>
    </row>
    <row r="14" spans="2:11" x14ac:dyDescent="0.25">
      <c r="B14" s="139"/>
      <c r="C14" s="140"/>
      <c r="D14" s="140" t="s">
        <v>1725</v>
      </c>
      <c r="E14" s="140"/>
      <c r="F14" s="140"/>
      <c r="G14" s="140"/>
      <c r="H14" s="465"/>
      <c r="I14" s="465">
        <v>434841.12000000005</v>
      </c>
      <c r="J14" s="465"/>
      <c r="K14" s="466">
        <v>557108.24</v>
      </c>
    </row>
    <row r="15" spans="2:11" x14ac:dyDescent="0.25">
      <c r="B15" s="135" t="s">
        <v>1686</v>
      </c>
      <c r="C15" s="135" t="s">
        <v>470</v>
      </c>
      <c r="D15" s="137" t="s">
        <v>1246</v>
      </c>
      <c r="E15" s="136" t="s">
        <v>470</v>
      </c>
      <c r="F15" s="136"/>
      <c r="G15" s="463"/>
      <c r="H15" s="464"/>
      <c r="I15" s="464">
        <v>2322.5</v>
      </c>
      <c r="J15" s="464"/>
      <c r="K15" s="464">
        <v>2975.63</v>
      </c>
    </row>
    <row r="16" spans="2:11" ht="85.5" x14ac:dyDescent="0.25">
      <c r="B16" s="133" t="s">
        <v>982</v>
      </c>
      <c r="C16" s="133" t="s">
        <v>1685</v>
      </c>
      <c r="D16" s="138" t="s">
        <v>1679</v>
      </c>
      <c r="E16" s="134" t="s">
        <v>1552</v>
      </c>
      <c r="F16" s="134" t="s">
        <v>972</v>
      </c>
      <c r="G16" s="461">
        <v>1</v>
      </c>
      <c r="H16" s="462">
        <v>1179.54</v>
      </c>
      <c r="I16" s="462">
        <v>1179.54</v>
      </c>
      <c r="J16" s="462">
        <v>1511.23</v>
      </c>
      <c r="K16" s="462">
        <v>1511.23</v>
      </c>
    </row>
    <row r="17" spans="2:11" ht="28.5" x14ac:dyDescent="0.25">
      <c r="B17" s="133" t="s">
        <v>1321</v>
      </c>
      <c r="C17" s="133" t="s">
        <v>1740</v>
      </c>
      <c r="D17" s="138" t="s">
        <v>1741</v>
      </c>
      <c r="E17" s="134" t="s">
        <v>1552</v>
      </c>
      <c r="F17" s="134" t="s">
        <v>972</v>
      </c>
      <c r="G17" s="461">
        <v>14</v>
      </c>
      <c r="H17" s="462">
        <v>81.64</v>
      </c>
      <c r="I17" s="462">
        <v>1142.96</v>
      </c>
      <c r="J17" s="462">
        <v>104.6</v>
      </c>
      <c r="K17" s="462">
        <v>1464.4</v>
      </c>
    </row>
    <row r="18" spans="2:11" x14ac:dyDescent="0.25">
      <c r="B18" s="135" t="s">
        <v>1689</v>
      </c>
      <c r="C18" s="135" t="s">
        <v>470</v>
      </c>
      <c r="D18" s="137" t="s">
        <v>1744</v>
      </c>
      <c r="E18" s="136" t="s">
        <v>470</v>
      </c>
      <c r="F18" s="136"/>
      <c r="G18" s="463"/>
      <c r="H18" s="464"/>
      <c r="I18" s="464">
        <v>11265.45</v>
      </c>
      <c r="J18" s="464"/>
      <c r="K18" s="464">
        <v>14432.720000000001</v>
      </c>
    </row>
    <row r="19" spans="2:11" ht="28.5" x14ac:dyDescent="0.25">
      <c r="B19" s="133" t="s">
        <v>983</v>
      </c>
      <c r="C19" s="133" t="s">
        <v>1742</v>
      </c>
      <c r="D19" s="138" t="s">
        <v>1743</v>
      </c>
      <c r="E19" s="134" t="s">
        <v>988</v>
      </c>
      <c r="F19" s="134" t="s">
        <v>972</v>
      </c>
      <c r="G19" s="461">
        <v>82.99</v>
      </c>
      <c r="H19" s="462">
        <v>71.42</v>
      </c>
      <c r="I19" s="462">
        <v>5927.15</v>
      </c>
      <c r="J19" s="462">
        <v>91.5</v>
      </c>
      <c r="K19" s="462">
        <v>7593.58</v>
      </c>
    </row>
    <row r="20" spans="2:11" ht="28.5" x14ac:dyDescent="0.25">
      <c r="B20" s="133" t="s">
        <v>1327</v>
      </c>
      <c r="C20" s="133" t="s">
        <v>1745</v>
      </c>
      <c r="D20" s="138" t="s">
        <v>1746</v>
      </c>
      <c r="E20" s="134" t="s">
        <v>986</v>
      </c>
      <c r="F20" s="134" t="s">
        <v>972</v>
      </c>
      <c r="G20" s="461">
        <v>221.69</v>
      </c>
      <c r="H20" s="462">
        <v>24.08</v>
      </c>
      <c r="I20" s="462">
        <v>5338.3</v>
      </c>
      <c r="J20" s="462">
        <v>30.85</v>
      </c>
      <c r="K20" s="462">
        <v>6839.14</v>
      </c>
    </row>
    <row r="21" spans="2:11" x14ac:dyDescent="0.25">
      <c r="B21" s="135" t="s">
        <v>1696</v>
      </c>
      <c r="C21" s="135" t="s">
        <v>470</v>
      </c>
      <c r="D21" s="137" t="s">
        <v>1747</v>
      </c>
      <c r="E21" s="136" t="s">
        <v>470</v>
      </c>
      <c r="F21" s="136"/>
      <c r="G21" s="463"/>
      <c r="H21" s="464"/>
      <c r="I21" s="464">
        <v>180542.71000000002</v>
      </c>
      <c r="J21" s="464"/>
      <c r="K21" s="464">
        <v>231297.11</v>
      </c>
    </row>
    <row r="22" spans="2:11" x14ac:dyDescent="0.25">
      <c r="B22" s="488" t="s">
        <v>997</v>
      </c>
      <c r="C22" s="488" t="s">
        <v>470</v>
      </c>
      <c r="D22" s="492" t="s">
        <v>1748</v>
      </c>
      <c r="E22" s="489" t="s">
        <v>470</v>
      </c>
      <c r="F22" s="489"/>
      <c r="G22" s="490"/>
      <c r="H22" s="491"/>
      <c r="I22" s="491">
        <v>45334.47</v>
      </c>
      <c r="J22" s="491"/>
      <c r="K22" s="491">
        <v>58079.399999999994</v>
      </c>
    </row>
    <row r="23" spans="2:11" ht="28.5" x14ac:dyDescent="0.25">
      <c r="B23" s="133" t="s">
        <v>1763</v>
      </c>
      <c r="C23" s="133" t="s">
        <v>1749</v>
      </c>
      <c r="D23" s="138" t="s">
        <v>1750</v>
      </c>
      <c r="E23" s="134" t="s">
        <v>986</v>
      </c>
      <c r="F23" s="134" t="s">
        <v>972</v>
      </c>
      <c r="G23" s="461">
        <v>5.29</v>
      </c>
      <c r="H23" s="462">
        <v>64.33</v>
      </c>
      <c r="I23" s="462">
        <v>340.31</v>
      </c>
      <c r="J23" s="462">
        <v>82.42</v>
      </c>
      <c r="K23" s="462">
        <v>436</v>
      </c>
    </row>
    <row r="24" spans="2:11" ht="42.75" x14ac:dyDescent="0.25">
      <c r="B24" s="133" t="s">
        <v>1764</v>
      </c>
      <c r="C24" s="133" t="s">
        <v>1751</v>
      </c>
      <c r="D24" s="138" t="s">
        <v>1752</v>
      </c>
      <c r="E24" s="134" t="s">
        <v>988</v>
      </c>
      <c r="F24" s="134" t="s">
        <v>972</v>
      </c>
      <c r="G24" s="461">
        <v>36.79</v>
      </c>
      <c r="H24" s="462">
        <v>794.09</v>
      </c>
      <c r="I24" s="462">
        <v>29214.57</v>
      </c>
      <c r="J24" s="462">
        <v>1017.39</v>
      </c>
      <c r="K24" s="462">
        <v>37429.78</v>
      </c>
    </row>
    <row r="25" spans="2:11" ht="28.5" x14ac:dyDescent="0.25">
      <c r="B25" s="133" t="s">
        <v>1765</v>
      </c>
      <c r="C25" s="133" t="s">
        <v>1753</v>
      </c>
      <c r="D25" s="138" t="s">
        <v>1754</v>
      </c>
      <c r="E25" s="134" t="s">
        <v>1289</v>
      </c>
      <c r="F25" s="134" t="s">
        <v>972</v>
      </c>
      <c r="G25" s="461">
        <v>1157.71</v>
      </c>
      <c r="H25" s="462">
        <v>13.63</v>
      </c>
      <c r="I25" s="462">
        <v>15779.59</v>
      </c>
      <c r="J25" s="462">
        <v>17.46</v>
      </c>
      <c r="K25" s="462">
        <v>20213.62</v>
      </c>
    </row>
    <row r="26" spans="2:11" x14ac:dyDescent="0.25">
      <c r="B26" s="488" t="s">
        <v>998</v>
      </c>
      <c r="C26" s="488" t="s">
        <v>470</v>
      </c>
      <c r="D26" s="492" t="s">
        <v>1755</v>
      </c>
      <c r="E26" s="489" t="s">
        <v>470</v>
      </c>
      <c r="F26" s="489"/>
      <c r="G26" s="490"/>
      <c r="H26" s="491"/>
      <c r="I26" s="491">
        <v>60086.61</v>
      </c>
      <c r="J26" s="491"/>
      <c r="K26" s="491">
        <v>76976.62</v>
      </c>
    </row>
    <row r="27" spans="2:11" ht="42.75" x14ac:dyDescent="0.25">
      <c r="B27" s="133" t="s">
        <v>1766</v>
      </c>
      <c r="C27" s="133" t="s">
        <v>1751</v>
      </c>
      <c r="D27" s="138" t="s">
        <v>1752</v>
      </c>
      <c r="E27" s="134" t="s">
        <v>988</v>
      </c>
      <c r="F27" s="134" t="s">
        <v>972</v>
      </c>
      <c r="G27" s="461">
        <v>35.74</v>
      </c>
      <c r="H27" s="462">
        <v>794.09</v>
      </c>
      <c r="I27" s="462">
        <v>28380.78</v>
      </c>
      <c r="J27" s="462">
        <v>1017.39</v>
      </c>
      <c r="K27" s="462">
        <v>36361.519999999997</v>
      </c>
    </row>
    <row r="28" spans="2:11" ht="28.5" x14ac:dyDescent="0.25">
      <c r="B28" s="133" t="s">
        <v>1767</v>
      </c>
      <c r="C28" s="133" t="s">
        <v>1753</v>
      </c>
      <c r="D28" s="138" t="s">
        <v>1754</v>
      </c>
      <c r="E28" s="134" t="s">
        <v>1289</v>
      </c>
      <c r="F28" s="134" t="s">
        <v>972</v>
      </c>
      <c r="G28" s="461">
        <v>2326.1799999999998</v>
      </c>
      <c r="H28" s="462">
        <v>13.63</v>
      </c>
      <c r="I28" s="462">
        <v>31705.83</v>
      </c>
      <c r="J28" s="462">
        <v>17.46</v>
      </c>
      <c r="K28" s="462">
        <v>40615.1</v>
      </c>
    </row>
    <row r="29" spans="2:11" x14ac:dyDescent="0.25">
      <c r="B29" s="488" t="s">
        <v>1331</v>
      </c>
      <c r="C29" s="488" t="s">
        <v>470</v>
      </c>
      <c r="D29" s="492" t="s">
        <v>1756</v>
      </c>
      <c r="E29" s="489" t="s">
        <v>470</v>
      </c>
      <c r="F29" s="489"/>
      <c r="G29" s="490"/>
      <c r="H29" s="491"/>
      <c r="I29" s="491">
        <v>75121.63</v>
      </c>
      <c r="J29" s="491"/>
      <c r="K29" s="491">
        <v>96241.09</v>
      </c>
    </row>
    <row r="30" spans="2:11" ht="28.5" x14ac:dyDescent="0.25">
      <c r="B30" s="133" t="s">
        <v>1768</v>
      </c>
      <c r="C30" s="133" t="s">
        <v>1749</v>
      </c>
      <c r="D30" s="138" t="s">
        <v>1750</v>
      </c>
      <c r="E30" s="134" t="s">
        <v>986</v>
      </c>
      <c r="F30" s="134" t="s">
        <v>972</v>
      </c>
      <c r="G30" s="461">
        <v>177.27</v>
      </c>
      <c r="H30" s="462">
        <v>64.33</v>
      </c>
      <c r="I30" s="462">
        <v>11403.78</v>
      </c>
      <c r="J30" s="462">
        <v>82.42</v>
      </c>
      <c r="K30" s="462">
        <v>14610.59</v>
      </c>
    </row>
    <row r="31" spans="2:11" ht="42.75" x14ac:dyDescent="0.25">
      <c r="B31" s="133" t="s">
        <v>1769</v>
      </c>
      <c r="C31" s="133" t="s">
        <v>1751</v>
      </c>
      <c r="D31" s="138" t="s">
        <v>1752</v>
      </c>
      <c r="E31" s="134" t="s">
        <v>988</v>
      </c>
      <c r="F31" s="134" t="s">
        <v>972</v>
      </c>
      <c r="G31" s="461">
        <v>49.66</v>
      </c>
      <c r="H31" s="462">
        <v>794.09</v>
      </c>
      <c r="I31" s="462">
        <v>39434.51</v>
      </c>
      <c r="J31" s="462">
        <v>1017.39</v>
      </c>
      <c r="K31" s="462">
        <v>50523.59</v>
      </c>
    </row>
    <row r="32" spans="2:11" ht="28.5" x14ac:dyDescent="0.25">
      <c r="B32" s="133" t="s">
        <v>1770</v>
      </c>
      <c r="C32" s="133" t="s">
        <v>1753</v>
      </c>
      <c r="D32" s="138" t="s">
        <v>1754</v>
      </c>
      <c r="E32" s="134" t="s">
        <v>1289</v>
      </c>
      <c r="F32" s="134" t="s">
        <v>972</v>
      </c>
      <c r="G32" s="461">
        <v>1781.61</v>
      </c>
      <c r="H32" s="462">
        <v>13.63</v>
      </c>
      <c r="I32" s="462">
        <v>24283.34</v>
      </c>
      <c r="J32" s="462">
        <v>17.46</v>
      </c>
      <c r="K32" s="462">
        <v>31106.91</v>
      </c>
    </row>
    <row r="33" spans="2:11" x14ac:dyDescent="0.25">
      <c r="B33" s="135" t="s">
        <v>1697</v>
      </c>
      <c r="C33" s="135" t="s">
        <v>470</v>
      </c>
      <c r="D33" s="137" t="s">
        <v>1757</v>
      </c>
      <c r="E33" s="136" t="s">
        <v>470</v>
      </c>
      <c r="F33" s="136"/>
      <c r="G33" s="463"/>
      <c r="H33" s="464"/>
      <c r="I33" s="464">
        <v>195064.93000000002</v>
      </c>
      <c r="J33" s="464"/>
      <c r="K33" s="464">
        <v>249921.76</v>
      </c>
    </row>
    <row r="34" spans="2:11" x14ac:dyDescent="0.25">
      <c r="B34" s="488" t="s">
        <v>1342</v>
      </c>
      <c r="C34" s="488" t="s">
        <v>470</v>
      </c>
      <c r="D34" s="492" t="s">
        <v>1758</v>
      </c>
      <c r="E34" s="489" t="s">
        <v>470</v>
      </c>
      <c r="F34" s="489"/>
      <c r="G34" s="490"/>
      <c r="H34" s="491"/>
      <c r="I34" s="491">
        <v>175761.07</v>
      </c>
      <c r="J34" s="491"/>
      <c r="K34" s="491">
        <v>225189.72</v>
      </c>
    </row>
    <row r="35" spans="2:11" ht="42.75" x14ac:dyDescent="0.25">
      <c r="B35" s="133" t="s">
        <v>1771</v>
      </c>
      <c r="C35" s="133" t="s">
        <v>1759</v>
      </c>
      <c r="D35" s="138" t="s">
        <v>1760</v>
      </c>
      <c r="E35" s="134" t="s">
        <v>986</v>
      </c>
      <c r="F35" s="134" t="s">
        <v>972</v>
      </c>
      <c r="G35" s="461">
        <v>2654.6</v>
      </c>
      <c r="H35" s="462">
        <v>66.209999999999994</v>
      </c>
      <c r="I35" s="462">
        <v>175761.07</v>
      </c>
      <c r="J35" s="462">
        <v>84.83</v>
      </c>
      <c r="K35" s="462">
        <v>225189.72</v>
      </c>
    </row>
    <row r="36" spans="2:11" x14ac:dyDescent="0.25">
      <c r="B36" s="488" t="s">
        <v>1343</v>
      </c>
      <c r="C36" s="488" t="s">
        <v>470</v>
      </c>
      <c r="D36" s="492" t="s">
        <v>1772</v>
      </c>
      <c r="E36" s="489" t="s">
        <v>470</v>
      </c>
      <c r="F36" s="489"/>
      <c r="G36" s="490"/>
      <c r="H36" s="491"/>
      <c r="I36" s="491">
        <v>2099.64</v>
      </c>
      <c r="J36" s="491"/>
      <c r="K36" s="491">
        <v>2690.15</v>
      </c>
    </row>
    <row r="37" spans="2:11" ht="42.75" x14ac:dyDescent="0.25">
      <c r="B37" s="133" t="s">
        <v>1773</v>
      </c>
      <c r="C37" s="133">
        <v>104611</v>
      </c>
      <c r="D37" s="138" t="s">
        <v>1761</v>
      </c>
      <c r="E37" s="134" t="s">
        <v>986</v>
      </c>
      <c r="F37" s="134" t="s">
        <v>972</v>
      </c>
      <c r="G37" s="461">
        <v>23.04</v>
      </c>
      <c r="H37" s="462">
        <v>91.13</v>
      </c>
      <c r="I37" s="462">
        <v>2099.64</v>
      </c>
      <c r="J37" s="462">
        <v>116.76</v>
      </c>
      <c r="K37" s="462">
        <v>2690.15</v>
      </c>
    </row>
    <row r="38" spans="2:11" x14ac:dyDescent="0.25">
      <c r="B38" s="488" t="s">
        <v>1594</v>
      </c>
      <c r="C38" s="488" t="s">
        <v>470</v>
      </c>
      <c r="D38" s="492" t="s">
        <v>1762</v>
      </c>
      <c r="E38" s="489" t="s">
        <v>470</v>
      </c>
      <c r="F38" s="489"/>
      <c r="G38" s="490"/>
      <c r="H38" s="491"/>
      <c r="I38" s="491">
        <v>17204.22</v>
      </c>
      <c r="J38" s="491"/>
      <c r="K38" s="491">
        <v>22041.89</v>
      </c>
    </row>
    <row r="39" spans="2:11" ht="28.5" x14ac:dyDescent="0.25">
      <c r="B39" s="133" t="s">
        <v>1813</v>
      </c>
      <c r="C39" s="133" t="s">
        <v>1774</v>
      </c>
      <c r="D39" s="138" t="s">
        <v>1775</v>
      </c>
      <c r="E39" s="134" t="s">
        <v>986</v>
      </c>
      <c r="F39" s="134" t="s">
        <v>972</v>
      </c>
      <c r="G39" s="461">
        <v>18.2</v>
      </c>
      <c r="H39" s="462">
        <v>395.27</v>
      </c>
      <c r="I39" s="462">
        <v>7193.91</v>
      </c>
      <c r="J39" s="462">
        <v>506.42</v>
      </c>
      <c r="K39" s="462">
        <v>9216.84</v>
      </c>
    </row>
    <row r="40" spans="2:11" ht="42.75" x14ac:dyDescent="0.25">
      <c r="B40" s="133" t="s">
        <v>1814</v>
      </c>
      <c r="C40" s="133" t="s">
        <v>1776</v>
      </c>
      <c r="D40" s="138" t="s">
        <v>1777</v>
      </c>
      <c r="E40" s="134" t="s">
        <v>986</v>
      </c>
      <c r="F40" s="134" t="s">
        <v>972</v>
      </c>
      <c r="G40" s="461">
        <v>15</v>
      </c>
      <c r="H40" s="462">
        <v>517.91</v>
      </c>
      <c r="I40" s="462">
        <v>7768.65</v>
      </c>
      <c r="J40" s="462">
        <v>663.55</v>
      </c>
      <c r="K40" s="462">
        <v>9953.25</v>
      </c>
    </row>
    <row r="41" spans="2:11" ht="42.75" x14ac:dyDescent="0.25">
      <c r="B41" s="133" t="s">
        <v>1815</v>
      </c>
      <c r="C41" s="133" t="s">
        <v>1778</v>
      </c>
      <c r="D41" s="138" t="s">
        <v>1779</v>
      </c>
      <c r="E41" s="134" t="s">
        <v>986</v>
      </c>
      <c r="F41" s="134" t="s">
        <v>972</v>
      </c>
      <c r="G41" s="461">
        <v>66.400000000000006</v>
      </c>
      <c r="H41" s="462">
        <v>33.76</v>
      </c>
      <c r="I41" s="462">
        <v>2241.66</v>
      </c>
      <c r="J41" s="462">
        <v>43.25</v>
      </c>
      <c r="K41" s="462">
        <v>2871.8</v>
      </c>
    </row>
    <row r="42" spans="2:11" x14ac:dyDescent="0.25">
      <c r="B42" s="135" t="s">
        <v>1698</v>
      </c>
      <c r="C42" s="135" t="s">
        <v>470</v>
      </c>
      <c r="D42" s="137" t="s">
        <v>1861</v>
      </c>
      <c r="E42" s="136" t="s">
        <v>470</v>
      </c>
      <c r="F42" s="136"/>
      <c r="G42" s="463"/>
      <c r="H42" s="464"/>
      <c r="I42" s="464">
        <v>13745.529999999997</v>
      </c>
      <c r="J42" s="464"/>
      <c r="K42" s="464">
        <v>17610.739999999998</v>
      </c>
    </row>
    <row r="43" spans="2:11" ht="28.5" x14ac:dyDescent="0.25">
      <c r="B43" s="133" t="s">
        <v>1344</v>
      </c>
      <c r="C43" s="133" t="s">
        <v>1742</v>
      </c>
      <c r="D43" s="138" t="s">
        <v>1743</v>
      </c>
      <c r="E43" s="134" t="s">
        <v>988</v>
      </c>
      <c r="F43" s="134" t="s">
        <v>972</v>
      </c>
      <c r="G43" s="461">
        <v>0.95</v>
      </c>
      <c r="H43" s="462">
        <v>71.42</v>
      </c>
      <c r="I43" s="462">
        <v>67.849999999999994</v>
      </c>
      <c r="J43" s="462">
        <v>91.5</v>
      </c>
      <c r="K43" s="462">
        <v>86.92</v>
      </c>
    </row>
    <row r="44" spans="2:11" ht="28.5" x14ac:dyDescent="0.25">
      <c r="B44" s="133" t="s">
        <v>1615</v>
      </c>
      <c r="C44" s="133" t="s">
        <v>1745</v>
      </c>
      <c r="D44" s="138" t="s">
        <v>1746</v>
      </c>
      <c r="E44" s="134" t="s">
        <v>986</v>
      </c>
      <c r="F44" s="134" t="s">
        <v>972</v>
      </c>
      <c r="G44" s="461">
        <v>2.4</v>
      </c>
      <c r="H44" s="462">
        <v>24.08</v>
      </c>
      <c r="I44" s="462">
        <v>57.79</v>
      </c>
      <c r="J44" s="462">
        <v>30.85</v>
      </c>
      <c r="K44" s="462">
        <v>74.040000000000006</v>
      </c>
    </row>
    <row r="45" spans="2:11" ht="28.5" x14ac:dyDescent="0.25">
      <c r="B45" s="133" t="s">
        <v>1616</v>
      </c>
      <c r="C45" s="133" t="s">
        <v>1749</v>
      </c>
      <c r="D45" s="138" t="s">
        <v>1750</v>
      </c>
      <c r="E45" s="134" t="s">
        <v>986</v>
      </c>
      <c r="F45" s="134" t="s">
        <v>972</v>
      </c>
      <c r="G45" s="461">
        <v>0.9</v>
      </c>
      <c r="H45" s="462">
        <v>64.33</v>
      </c>
      <c r="I45" s="462">
        <v>57.9</v>
      </c>
      <c r="J45" s="462">
        <v>82.42</v>
      </c>
      <c r="K45" s="462">
        <v>74.180000000000007</v>
      </c>
    </row>
    <row r="46" spans="2:11" ht="42.75" x14ac:dyDescent="0.25">
      <c r="B46" s="133" t="s">
        <v>1617</v>
      </c>
      <c r="C46" s="133" t="s">
        <v>1751</v>
      </c>
      <c r="D46" s="138" t="s">
        <v>1752</v>
      </c>
      <c r="E46" s="134" t="s">
        <v>988</v>
      </c>
      <c r="F46" s="134" t="s">
        <v>972</v>
      </c>
      <c r="G46" s="461">
        <v>1.64</v>
      </c>
      <c r="H46" s="462">
        <v>794.09</v>
      </c>
      <c r="I46" s="462">
        <v>1302.31</v>
      </c>
      <c r="J46" s="462">
        <v>1017.39</v>
      </c>
      <c r="K46" s="462">
        <v>1668.52</v>
      </c>
    </row>
    <row r="47" spans="2:11" ht="28.5" x14ac:dyDescent="0.25">
      <c r="B47" s="133" t="s">
        <v>1618</v>
      </c>
      <c r="C47" s="133" t="s">
        <v>1753</v>
      </c>
      <c r="D47" s="138" t="s">
        <v>1754</v>
      </c>
      <c r="E47" s="134" t="s">
        <v>1289</v>
      </c>
      <c r="F47" s="134" t="s">
        <v>972</v>
      </c>
      <c r="G47" s="461">
        <v>63.59</v>
      </c>
      <c r="H47" s="462">
        <v>13.63</v>
      </c>
      <c r="I47" s="462">
        <v>866.73</v>
      </c>
      <c r="J47" s="462">
        <v>17.46</v>
      </c>
      <c r="K47" s="462">
        <v>1110.28</v>
      </c>
    </row>
    <row r="48" spans="2:11" ht="42.75" x14ac:dyDescent="0.25">
      <c r="B48" s="133" t="s">
        <v>1619</v>
      </c>
      <c r="C48" s="133" t="s">
        <v>1780</v>
      </c>
      <c r="D48" s="138" t="s">
        <v>1781</v>
      </c>
      <c r="E48" s="134" t="s">
        <v>986</v>
      </c>
      <c r="F48" s="134" t="s">
        <v>972</v>
      </c>
      <c r="G48" s="461">
        <v>16.32</v>
      </c>
      <c r="H48" s="462">
        <v>63.58</v>
      </c>
      <c r="I48" s="462">
        <v>1037.6300000000001</v>
      </c>
      <c r="J48" s="462">
        <v>81.459999999999994</v>
      </c>
      <c r="K48" s="462">
        <v>1329.43</v>
      </c>
    </row>
    <row r="49" spans="2:11" ht="42.75" x14ac:dyDescent="0.25">
      <c r="B49" s="133" t="s">
        <v>1620</v>
      </c>
      <c r="C49" s="133" t="s">
        <v>1782</v>
      </c>
      <c r="D49" s="138" t="s">
        <v>1783</v>
      </c>
      <c r="E49" s="134" t="s">
        <v>986</v>
      </c>
      <c r="F49" s="134" t="s">
        <v>972</v>
      </c>
      <c r="G49" s="461">
        <v>16.32</v>
      </c>
      <c r="H49" s="462">
        <v>14.64</v>
      </c>
      <c r="I49" s="462">
        <v>238.92</v>
      </c>
      <c r="J49" s="462">
        <v>18.760000000000002</v>
      </c>
      <c r="K49" s="462">
        <v>306.16000000000003</v>
      </c>
    </row>
    <row r="50" spans="2:11" ht="42.75" x14ac:dyDescent="0.25">
      <c r="B50" s="133" t="s">
        <v>1621</v>
      </c>
      <c r="C50" s="133" t="s">
        <v>1784</v>
      </c>
      <c r="D50" s="138" t="s">
        <v>1785</v>
      </c>
      <c r="E50" s="134" t="s">
        <v>986</v>
      </c>
      <c r="F50" s="134" t="s">
        <v>972</v>
      </c>
      <c r="G50" s="461">
        <v>16.32</v>
      </c>
      <c r="H50" s="462">
        <v>42.12</v>
      </c>
      <c r="I50" s="462">
        <v>687.4</v>
      </c>
      <c r="J50" s="462">
        <v>53.96</v>
      </c>
      <c r="K50" s="462">
        <v>880.63</v>
      </c>
    </row>
    <row r="51" spans="2:11" ht="28.5" x14ac:dyDescent="0.25">
      <c r="B51" s="133" t="s">
        <v>1622</v>
      </c>
      <c r="C51" s="133" t="s">
        <v>1786</v>
      </c>
      <c r="D51" s="138" t="s">
        <v>1787</v>
      </c>
      <c r="E51" s="134" t="s">
        <v>988</v>
      </c>
      <c r="F51" s="134" t="s">
        <v>972</v>
      </c>
      <c r="G51" s="461">
        <v>0.28999999999999998</v>
      </c>
      <c r="H51" s="462">
        <v>573.08000000000004</v>
      </c>
      <c r="I51" s="462">
        <v>166.19</v>
      </c>
      <c r="J51" s="462">
        <v>734.23</v>
      </c>
      <c r="K51" s="462">
        <v>212.93</v>
      </c>
    </row>
    <row r="52" spans="2:11" ht="42.75" x14ac:dyDescent="0.25">
      <c r="B52" s="133" t="s">
        <v>1623</v>
      </c>
      <c r="C52" s="133" t="s">
        <v>1788</v>
      </c>
      <c r="D52" s="138" t="s">
        <v>1789</v>
      </c>
      <c r="E52" s="134" t="s">
        <v>986</v>
      </c>
      <c r="F52" s="134" t="s">
        <v>972</v>
      </c>
      <c r="G52" s="461">
        <v>4.8499999999999996</v>
      </c>
      <c r="H52" s="462">
        <v>37.42</v>
      </c>
      <c r="I52" s="462">
        <v>181.49</v>
      </c>
      <c r="J52" s="462">
        <v>47.94</v>
      </c>
      <c r="K52" s="462">
        <v>232.51</v>
      </c>
    </row>
    <row r="53" spans="2:11" ht="42.75" x14ac:dyDescent="0.25">
      <c r="B53" s="133" t="s">
        <v>1714</v>
      </c>
      <c r="C53" s="133">
        <v>87255</v>
      </c>
      <c r="D53" s="138" t="s">
        <v>1790</v>
      </c>
      <c r="E53" s="134" t="s">
        <v>986</v>
      </c>
      <c r="F53" s="134" t="s">
        <v>972</v>
      </c>
      <c r="G53" s="461">
        <v>4.8499999999999996</v>
      </c>
      <c r="H53" s="462">
        <v>82.81</v>
      </c>
      <c r="I53" s="462">
        <v>401.63</v>
      </c>
      <c r="J53" s="462">
        <v>106.1</v>
      </c>
      <c r="K53" s="462">
        <v>514.58000000000004</v>
      </c>
    </row>
    <row r="54" spans="2:11" ht="28.5" x14ac:dyDescent="0.25">
      <c r="B54" s="133" t="s">
        <v>1715</v>
      </c>
      <c r="C54" s="133">
        <v>88650</v>
      </c>
      <c r="D54" s="138" t="s">
        <v>1791</v>
      </c>
      <c r="E54" s="134" t="s">
        <v>987</v>
      </c>
      <c r="F54" s="134" t="s">
        <v>972</v>
      </c>
      <c r="G54" s="461">
        <v>9.1999999999999993</v>
      </c>
      <c r="H54" s="462">
        <v>11.49</v>
      </c>
      <c r="I54" s="462">
        <v>105.71</v>
      </c>
      <c r="J54" s="462">
        <v>14.72</v>
      </c>
      <c r="K54" s="462">
        <v>135.41999999999999</v>
      </c>
    </row>
    <row r="55" spans="2:11" ht="28.5" x14ac:dyDescent="0.25">
      <c r="B55" s="133" t="s">
        <v>1716</v>
      </c>
      <c r="C55" s="133" t="s">
        <v>1792</v>
      </c>
      <c r="D55" s="138" t="s">
        <v>1793</v>
      </c>
      <c r="E55" s="134" t="s">
        <v>986</v>
      </c>
      <c r="F55" s="134" t="s">
        <v>972</v>
      </c>
      <c r="G55" s="461">
        <v>16.32</v>
      </c>
      <c r="H55" s="462">
        <v>36.369999999999997</v>
      </c>
      <c r="I55" s="462">
        <v>593.55999999999995</v>
      </c>
      <c r="J55" s="462">
        <v>46.6</v>
      </c>
      <c r="K55" s="462">
        <v>760.51</v>
      </c>
    </row>
    <row r="56" spans="2:11" ht="42.75" x14ac:dyDescent="0.25">
      <c r="B56" s="133" t="s">
        <v>1816</v>
      </c>
      <c r="C56" s="133" t="s">
        <v>1694</v>
      </c>
      <c r="D56" s="138" t="s">
        <v>1695</v>
      </c>
      <c r="E56" s="134" t="s">
        <v>986</v>
      </c>
      <c r="F56" s="134" t="s">
        <v>972</v>
      </c>
      <c r="G56" s="461">
        <v>16.32</v>
      </c>
      <c r="H56" s="462">
        <v>15.49</v>
      </c>
      <c r="I56" s="462">
        <v>252.8</v>
      </c>
      <c r="J56" s="462">
        <v>19.850000000000001</v>
      </c>
      <c r="K56" s="462">
        <v>323.95</v>
      </c>
    </row>
    <row r="57" spans="2:11" ht="42.75" x14ac:dyDescent="0.25">
      <c r="B57" s="133" t="s">
        <v>1817</v>
      </c>
      <c r="C57" s="133" t="s">
        <v>1794</v>
      </c>
      <c r="D57" s="138" t="s">
        <v>1795</v>
      </c>
      <c r="E57" s="134" t="s">
        <v>1552</v>
      </c>
      <c r="F57" s="134" t="s">
        <v>972</v>
      </c>
      <c r="G57" s="461">
        <v>1</v>
      </c>
      <c r="H57" s="462">
        <v>603.24</v>
      </c>
      <c r="I57" s="462">
        <v>603.24</v>
      </c>
      <c r="J57" s="462">
        <v>772.87</v>
      </c>
      <c r="K57" s="462">
        <v>772.87</v>
      </c>
    </row>
    <row r="58" spans="2:11" ht="71.25" x14ac:dyDescent="0.25">
      <c r="B58" s="133" t="s">
        <v>1818</v>
      </c>
      <c r="C58" s="133" t="s">
        <v>1796</v>
      </c>
      <c r="D58" s="138" t="s">
        <v>1797</v>
      </c>
      <c r="E58" s="134" t="s">
        <v>1552</v>
      </c>
      <c r="F58" s="134" t="s">
        <v>972</v>
      </c>
      <c r="G58" s="461">
        <v>1</v>
      </c>
      <c r="H58" s="462">
        <v>71.66</v>
      </c>
      <c r="I58" s="462">
        <v>71.66</v>
      </c>
      <c r="J58" s="462">
        <v>91.81</v>
      </c>
      <c r="K58" s="462">
        <v>91.81</v>
      </c>
    </row>
    <row r="59" spans="2:11" ht="42.75" x14ac:dyDescent="0.25">
      <c r="B59" s="133" t="s">
        <v>1819</v>
      </c>
      <c r="C59" s="133" t="s">
        <v>1798</v>
      </c>
      <c r="D59" s="138" t="s">
        <v>1799</v>
      </c>
      <c r="E59" s="134" t="s">
        <v>986</v>
      </c>
      <c r="F59" s="134" t="s">
        <v>972</v>
      </c>
      <c r="G59" s="461">
        <v>3.36</v>
      </c>
      <c r="H59" s="462">
        <v>34.090000000000003</v>
      </c>
      <c r="I59" s="462">
        <v>114.54</v>
      </c>
      <c r="J59" s="462">
        <v>43.68</v>
      </c>
      <c r="K59" s="462">
        <v>146.76</v>
      </c>
    </row>
    <row r="60" spans="2:11" ht="57" x14ac:dyDescent="0.25">
      <c r="B60" s="133" t="s">
        <v>1820</v>
      </c>
      <c r="C60" s="133">
        <v>92580</v>
      </c>
      <c r="D60" s="138" t="s">
        <v>1800</v>
      </c>
      <c r="E60" s="134" t="s">
        <v>986</v>
      </c>
      <c r="F60" s="134" t="s">
        <v>972</v>
      </c>
      <c r="G60" s="461">
        <v>4.8499999999999996</v>
      </c>
      <c r="H60" s="462">
        <v>46.82</v>
      </c>
      <c r="I60" s="462">
        <v>227.08</v>
      </c>
      <c r="J60" s="462">
        <v>59.99</v>
      </c>
      <c r="K60" s="462">
        <v>290.95</v>
      </c>
    </row>
    <row r="61" spans="2:11" ht="42.75" x14ac:dyDescent="0.25">
      <c r="B61" s="133" t="s">
        <v>1821</v>
      </c>
      <c r="C61" s="133" t="s">
        <v>1801</v>
      </c>
      <c r="D61" s="138" t="s">
        <v>1802</v>
      </c>
      <c r="E61" s="134" t="s">
        <v>986</v>
      </c>
      <c r="F61" s="134" t="s">
        <v>972</v>
      </c>
      <c r="G61" s="461">
        <v>4.8499999999999996</v>
      </c>
      <c r="H61" s="462">
        <v>125.41</v>
      </c>
      <c r="I61" s="462">
        <v>608.24</v>
      </c>
      <c r="J61" s="462">
        <v>160.68</v>
      </c>
      <c r="K61" s="462">
        <v>779.3</v>
      </c>
    </row>
    <row r="62" spans="2:11" ht="42.75" x14ac:dyDescent="0.25">
      <c r="B62" s="133" t="s">
        <v>1822</v>
      </c>
      <c r="C62" s="133" t="s">
        <v>1803</v>
      </c>
      <c r="D62" s="138" t="s">
        <v>1804</v>
      </c>
      <c r="E62" s="134" t="s">
        <v>987</v>
      </c>
      <c r="F62" s="134" t="s">
        <v>972</v>
      </c>
      <c r="G62" s="461">
        <v>3</v>
      </c>
      <c r="H62" s="462">
        <v>37.35</v>
      </c>
      <c r="I62" s="462">
        <v>112.05</v>
      </c>
      <c r="J62" s="462">
        <v>47.85</v>
      </c>
      <c r="K62" s="462">
        <v>143.55000000000001</v>
      </c>
    </row>
    <row r="63" spans="2:11" ht="42.75" x14ac:dyDescent="0.25">
      <c r="B63" s="133" t="s">
        <v>1823</v>
      </c>
      <c r="C63" s="133" t="s">
        <v>1805</v>
      </c>
      <c r="D63" s="138" t="s">
        <v>1806</v>
      </c>
      <c r="E63" s="134" t="s">
        <v>987</v>
      </c>
      <c r="F63" s="134" t="s">
        <v>972</v>
      </c>
      <c r="G63" s="461">
        <v>3</v>
      </c>
      <c r="H63" s="462">
        <v>85.71</v>
      </c>
      <c r="I63" s="462">
        <v>257.13</v>
      </c>
      <c r="J63" s="462">
        <v>109.81</v>
      </c>
      <c r="K63" s="462">
        <v>329.43</v>
      </c>
    </row>
    <row r="64" spans="2:11" ht="57" x14ac:dyDescent="0.25">
      <c r="B64" s="133" t="s">
        <v>1824</v>
      </c>
      <c r="C64" s="133" t="s">
        <v>1807</v>
      </c>
      <c r="D64" s="138" t="s">
        <v>1808</v>
      </c>
      <c r="E64" s="134" t="s">
        <v>986</v>
      </c>
      <c r="F64" s="134" t="s">
        <v>972</v>
      </c>
      <c r="G64" s="461">
        <v>6</v>
      </c>
      <c r="H64" s="462">
        <v>875.52</v>
      </c>
      <c r="I64" s="462">
        <v>5253.12</v>
      </c>
      <c r="J64" s="462">
        <v>1121.72</v>
      </c>
      <c r="K64" s="462">
        <v>6730.32</v>
      </c>
    </row>
    <row r="65" spans="2:11" ht="28.5" x14ac:dyDescent="0.25">
      <c r="B65" s="133" t="s">
        <v>1825</v>
      </c>
      <c r="C65" s="133" t="s">
        <v>1809</v>
      </c>
      <c r="D65" s="138" t="s">
        <v>1810</v>
      </c>
      <c r="E65" s="134" t="s">
        <v>986</v>
      </c>
      <c r="F65" s="134" t="s">
        <v>972</v>
      </c>
      <c r="G65" s="461">
        <v>1.23</v>
      </c>
      <c r="H65" s="462">
        <v>390.7</v>
      </c>
      <c r="I65" s="462">
        <v>480.56</v>
      </c>
      <c r="J65" s="462">
        <v>500.56</v>
      </c>
      <c r="K65" s="462">
        <v>615.69000000000005</v>
      </c>
    </row>
    <row r="66" spans="2:11" x14ac:dyDescent="0.25">
      <c r="B66" s="135" t="s">
        <v>1717</v>
      </c>
      <c r="C66" s="135" t="s">
        <v>470</v>
      </c>
      <c r="D66" s="137" t="s">
        <v>1811</v>
      </c>
      <c r="E66" s="136" t="s">
        <v>470</v>
      </c>
      <c r="F66" s="136"/>
      <c r="G66" s="463"/>
      <c r="H66" s="464"/>
      <c r="I66" s="464">
        <v>31900</v>
      </c>
      <c r="J66" s="464"/>
      <c r="K66" s="464">
        <v>40870.28</v>
      </c>
    </row>
    <row r="67" spans="2:11" ht="42.75" x14ac:dyDescent="0.25">
      <c r="B67" s="133" t="s">
        <v>1345</v>
      </c>
      <c r="C67" s="133" t="s">
        <v>984</v>
      </c>
      <c r="D67" s="138" t="s">
        <v>1738</v>
      </c>
      <c r="E67" s="134" t="s">
        <v>1700</v>
      </c>
      <c r="F67" s="134" t="s">
        <v>972</v>
      </c>
      <c r="G67" s="461">
        <v>1</v>
      </c>
      <c r="H67" s="462">
        <v>31900</v>
      </c>
      <c r="I67" s="462">
        <v>31900</v>
      </c>
      <c r="J67" s="462">
        <v>40870.28</v>
      </c>
      <c r="K67" s="462">
        <v>40870.28</v>
      </c>
    </row>
  </sheetData>
  <sheetProtection algorithmName="SHA-512" hashValue="Sr9ywC23kkD9Dw+oKxC4SbBhUhL4M2KuCO73i1Eb6ObbGljgURaMwlUSgBiJLtyTY5Ndko6EjNLre355+esXlw==" saltValue="8MiQudpkZfviIiaSt0JBpg==" spinCount="100000" sheet="1" objects="1" scenarios="1"/>
  <mergeCells count="13">
    <mergeCell ref="H11:I11"/>
    <mergeCell ref="J11:K11"/>
    <mergeCell ref="H12:I12"/>
    <mergeCell ref="J12:K12"/>
    <mergeCell ref="B2:K2"/>
    <mergeCell ref="B3:K3"/>
    <mergeCell ref="B11:B13"/>
    <mergeCell ref="C11:C13"/>
    <mergeCell ref="D11:D13"/>
    <mergeCell ref="E11:E13"/>
    <mergeCell ref="F11:F13"/>
    <mergeCell ref="G11:G13"/>
    <mergeCell ref="J4:K4"/>
  </mergeCells>
  <printOptions horizontalCentered="1"/>
  <pageMargins left="0.59055118110236227" right="0.59055118110236227" top="0.78740157480314965" bottom="0.98425196850393704" header="0.19685039370078741" footer="0.39370078740157483"/>
  <pageSetup paperSize="9" scale="70" fitToHeight="0" orientation="landscape" r:id="rId1"/>
  <headerFooter>
    <oddFooter>&amp;C________________________________________
Carimbo e Assinatura do Responsável Técnico&amp;RPágina &amp;P de &amp;N</oddFooter>
  </headerFooter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6">
    <pageSetUpPr fitToPage="1"/>
  </sheetPr>
  <dimension ref="B1:O103"/>
  <sheetViews>
    <sheetView workbookViewId="0"/>
  </sheetViews>
  <sheetFormatPr defaultRowHeight="15" x14ac:dyDescent="0.25"/>
  <cols>
    <col min="1" max="1" width="1.7109375" customWidth="1"/>
    <col min="2" max="2" width="7.85546875" customWidth="1"/>
    <col min="3" max="3" width="15.7109375" customWidth="1"/>
    <col min="4" max="4" width="70.7109375" customWidth="1"/>
    <col min="5" max="5" width="8.7109375" customWidth="1"/>
    <col min="6" max="7" width="15.5703125" customWidth="1"/>
    <col min="8" max="15" width="15.7109375" customWidth="1"/>
    <col min="16" max="16" width="1.7109375" customWidth="1"/>
  </cols>
  <sheetData>
    <row r="1" spans="2:15" s="81" customFormat="1" ht="9.9499999999999993" customHeight="1" x14ac:dyDescent="0.2">
      <c r="B1" s="121"/>
      <c r="C1" s="121"/>
      <c r="D1" s="121"/>
      <c r="E1" s="121"/>
      <c r="F1" s="121"/>
      <c r="G1" s="121"/>
      <c r="H1" s="121"/>
      <c r="I1" s="121"/>
      <c r="J1" s="121"/>
    </row>
    <row r="2" spans="2:15" s="124" customFormat="1" ht="45" customHeight="1" x14ac:dyDescent="0.25">
      <c r="B2" s="537" t="s">
        <v>1042</v>
      </c>
      <c r="C2" s="537"/>
      <c r="D2" s="537"/>
      <c r="E2" s="537"/>
      <c r="F2" s="537"/>
      <c r="G2" s="537"/>
      <c r="H2" s="537"/>
      <c r="I2" s="537"/>
      <c r="J2" s="537"/>
      <c r="K2" s="537"/>
      <c r="L2" s="621"/>
      <c r="M2" s="621"/>
      <c r="N2" s="621"/>
      <c r="O2" s="621"/>
    </row>
    <row r="3" spans="2:15" s="124" customFormat="1" ht="18" x14ac:dyDescent="0.25">
      <c r="B3" s="553" t="s">
        <v>1032</v>
      </c>
      <c r="C3" s="554"/>
      <c r="D3" s="554"/>
      <c r="E3" s="554"/>
      <c r="F3" s="554"/>
      <c r="G3" s="554"/>
      <c r="H3" s="554"/>
      <c r="I3" s="554"/>
      <c r="J3" s="554"/>
      <c r="K3" s="554"/>
      <c r="L3" s="554"/>
      <c r="M3" s="554"/>
      <c r="N3" s="554"/>
      <c r="O3" s="555"/>
    </row>
    <row r="4" spans="2:15" s="124" customFormat="1" ht="12.75" x14ac:dyDescent="0.25">
      <c r="B4" s="361" t="s">
        <v>1476</v>
      </c>
      <c r="C4" s="353"/>
      <c r="D4" s="354"/>
      <c r="E4" s="354"/>
      <c r="F4" s="355"/>
      <c r="G4" s="363" t="s">
        <v>1511</v>
      </c>
      <c r="H4" s="354"/>
      <c r="I4" s="354"/>
      <c r="J4" s="354"/>
      <c r="K4" s="357"/>
      <c r="L4" s="356"/>
      <c r="M4" s="346" t="s">
        <v>1506</v>
      </c>
      <c r="N4" s="346"/>
      <c r="O4" s="347" t="s">
        <v>1513</v>
      </c>
    </row>
    <row r="5" spans="2:15" s="124" customFormat="1" ht="12.75" x14ac:dyDescent="0.25">
      <c r="B5" s="361" t="s">
        <v>1477</v>
      </c>
      <c r="C5" s="353"/>
      <c r="D5" s="354"/>
      <c r="E5" s="354"/>
      <c r="F5" s="356"/>
      <c r="G5" s="363" t="s">
        <v>1481</v>
      </c>
      <c r="H5" s="354"/>
      <c r="I5" s="354"/>
      <c r="J5" s="354"/>
      <c r="K5" s="356"/>
      <c r="L5" s="356"/>
      <c r="M5" s="345" t="s">
        <v>1507</v>
      </c>
      <c r="N5" s="346"/>
      <c r="O5" s="348" t="s">
        <v>1514</v>
      </c>
    </row>
    <row r="6" spans="2:15" s="124" customFormat="1" ht="12.75" x14ac:dyDescent="0.25">
      <c r="B6" s="361" t="s">
        <v>1478</v>
      </c>
      <c r="C6" s="353"/>
      <c r="D6" s="354"/>
      <c r="E6" s="354"/>
      <c r="F6" s="356"/>
      <c r="G6" s="363" t="s">
        <v>1482</v>
      </c>
      <c r="H6" s="354"/>
      <c r="I6" s="354"/>
      <c r="J6" s="354"/>
      <c r="K6" s="356"/>
      <c r="L6" s="356"/>
      <c r="M6" s="345"/>
      <c r="N6" s="346"/>
      <c r="O6" s="349"/>
    </row>
    <row r="7" spans="2:15" s="124" customFormat="1" ht="12.75" x14ac:dyDescent="0.25">
      <c r="B7" s="361" t="s">
        <v>1479</v>
      </c>
      <c r="C7" s="353"/>
      <c r="D7" s="354"/>
      <c r="E7" s="354"/>
      <c r="F7" s="356"/>
      <c r="G7" s="363" t="s">
        <v>1483</v>
      </c>
      <c r="H7" s="354"/>
      <c r="I7" s="354"/>
      <c r="J7" s="354"/>
      <c r="K7" s="356"/>
      <c r="L7" s="356"/>
      <c r="M7" s="346" t="s">
        <v>1508</v>
      </c>
      <c r="N7" s="346"/>
      <c r="O7" s="348" t="s">
        <v>1510</v>
      </c>
    </row>
    <row r="8" spans="2:15" s="124" customFormat="1" ht="12.75" x14ac:dyDescent="0.25">
      <c r="B8" s="361" t="s">
        <v>1480</v>
      </c>
      <c r="C8" s="353"/>
      <c r="D8" s="354"/>
      <c r="E8" s="354"/>
      <c r="F8" s="356"/>
      <c r="G8" s="363" t="s">
        <v>1484</v>
      </c>
      <c r="H8" s="354"/>
      <c r="I8" s="354"/>
      <c r="J8" s="354"/>
      <c r="K8" s="354"/>
      <c r="L8" s="354"/>
      <c r="M8" s="217" t="s">
        <v>1509</v>
      </c>
      <c r="N8" s="217"/>
      <c r="O8" s="350"/>
    </row>
    <row r="9" spans="2:15" s="124" customFormat="1" ht="12.75" x14ac:dyDescent="0.2">
      <c r="B9" s="362" t="s">
        <v>1518</v>
      </c>
      <c r="C9" s="353"/>
      <c r="D9" s="354"/>
      <c r="E9" s="358"/>
      <c r="F9" s="359"/>
      <c r="G9" s="363" t="s">
        <v>1485</v>
      </c>
      <c r="H9" s="354"/>
      <c r="I9" s="354"/>
      <c r="J9" s="354"/>
      <c r="K9" s="360"/>
      <c r="L9" s="360"/>
      <c r="M9" s="351"/>
      <c r="N9" s="351"/>
      <c r="O9" s="352"/>
    </row>
    <row r="10" spans="2:15" ht="60" x14ac:dyDescent="0.25">
      <c r="B10" s="131" t="s">
        <v>1014</v>
      </c>
      <c r="C10" s="131" t="s">
        <v>1033</v>
      </c>
      <c r="D10" s="132" t="s">
        <v>1178</v>
      </c>
      <c r="E10" s="131" t="s">
        <v>1035</v>
      </c>
      <c r="F10" s="132" t="s">
        <v>1496</v>
      </c>
      <c r="G10" s="132" t="s">
        <v>1497</v>
      </c>
      <c r="H10" s="132" t="s">
        <v>1498</v>
      </c>
      <c r="I10" s="132" t="s">
        <v>1499</v>
      </c>
      <c r="J10" s="132" t="s">
        <v>1500</v>
      </c>
      <c r="K10" s="132" t="s">
        <v>1501</v>
      </c>
      <c r="L10" s="132" t="s">
        <v>1502</v>
      </c>
      <c r="M10" s="132" t="s">
        <v>1503</v>
      </c>
      <c r="N10" s="132" t="s">
        <v>1504</v>
      </c>
      <c r="O10" s="132" t="s">
        <v>1505</v>
      </c>
    </row>
    <row r="11" spans="2:15" x14ac:dyDescent="0.25">
      <c r="B11" s="364"/>
      <c r="C11" s="365"/>
      <c r="D11" s="366" t="s">
        <v>1243</v>
      </c>
      <c r="E11" s="365"/>
      <c r="F11" s="366"/>
      <c r="G11" s="366"/>
      <c r="H11" s="366"/>
      <c r="I11" s="366"/>
      <c r="J11" s="366"/>
      <c r="K11" s="366"/>
      <c r="L11" s="366"/>
      <c r="M11" s="366"/>
      <c r="N11" s="367">
        <v>1132061.9914110813</v>
      </c>
      <c r="O11" s="367">
        <v>2252045.6028221631</v>
      </c>
    </row>
    <row r="12" spans="2:15" x14ac:dyDescent="0.25">
      <c r="B12" s="135">
        <v>1</v>
      </c>
      <c r="C12" s="135"/>
      <c r="D12" s="137" t="s">
        <v>1246</v>
      </c>
      <c r="E12" s="136"/>
      <c r="F12" s="253"/>
      <c r="G12" s="253"/>
      <c r="H12" s="253"/>
      <c r="I12" s="253"/>
      <c r="J12" s="253"/>
      <c r="K12" s="143"/>
      <c r="L12" s="143"/>
      <c r="M12" s="143"/>
      <c r="N12" s="143">
        <v>47468.465600000003</v>
      </c>
      <c r="O12" s="143">
        <v>83919.251200000013</v>
      </c>
    </row>
    <row r="13" spans="2:15" ht="71.25" x14ac:dyDescent="0.25">
      <c r="B13" s="133" t="s">
        <v>982</v>
      </c>
      <c r="C13" s="133"/>
      <c r="D13" s="138" t="s">
        <v>1305</v>
      </c>
      <c r="E13" s="134" t="s">
        <v>1306</v>
      </c>
      <c r="F13" s="252">
        <v>11</v>
      </c>
      <c r="G13" s="252">
        <v>0</v>
      </c>
      <c r="H13" s="252">
        <v>11</v>
      </c>
      <c r="I13" s="252">
        <v>8</v>
      </c>
      <c r="J13" s="252">
        <v>3</v>
      </c>
      <c r="K13" s="142"/>
      <c r="L13" s="142">
        <v>1377.21</v>
      </c>
      <c r="M13" s="142">
        <v>2754.42</v>
      </c>
      <c r="N13" s="142">
        <v>15149.310000000001</v>
      </c>
      <c r="O13" s="142">
        <v>19280.940000000002</v>
      </c>
    </row>
    <row r="14" spans="2:15" x14ac:dyDescent="0.25">
      <c r="B14" s="133" t="s">
        <v>1321</v>
      </c>
      <c r="C14" s="133"/>
      <c r="D14" s="138" t="s">
        <v>1307</v>
      </c>
      <c r="E14" s="134" t="s">
        <v>986</v>
      </c>
      <c r="F14" s="252">
        <v>15</v>
      </c>
      <c r="G14" s="252">
        <v>0</v>
      </c>
      <c r="H14" s="252">
        <v>15</v>
      </c>
      <c r="I14" s="252">
        <v>0</v>
      </c>
      <c r="J14" s="252">
        <v>15</v>
      </c>
      <c r="K14" s="142"/>
      <c r="L14" s="142">
        <v>375.03</v>
      </c>
      <c r="M14" s="142">
        <v>750.06</v>
      </c>
      <c r="N14" s="142">
        <v>5625.45</v>
      </c>
      <c r="O14" s="142">
        <v>11250.9</v>
      </c>
    </row>
    <row r="15" spans="2:15" ht="28.5" x14ac:dyDescent="0.25">
      <c r="B15" s="133" t="s">
        <v>1322</v>
      </c>
      <c r="C15" s="133"/>
      <c r="D15" s="138" t="s">
        <v>1250</v>
      </c>
      <c r="E15" s="134" t="s">
        <v>1308</v>
      </c>
      <c r="F15" s="252">
        <v>4</v>
      </c>
      <c r="G15" s="252">
        <v>0</v>
      </c>
      <c r="H15" s="252">
        <v>4</v>
      </c>
      <c r="I15" s="252">
        <v>0</v>
      </c>
      <c r="J15" s="252">
        <v>4</v>
      </c>
      <c r="K15" s="142"/>
      <c r="L15" s="142">
        <v>924.06</v>
      </c>
      <c r="M15" s="142">
        <v>1848.12</v>
      </c>
      <c r="N15" s="142">
        <v>3696.24</v>
      </c>
      <c r="O15" s="142">
        <v>7392.48</v>
      </c>
    </row>
    <row r="16" spans="2:15" ht="28.5" x14ac:dyDescent="0.25">
      <c r="B16" s="133" t="s">
        <v>1323</v>
      </c>
      <c r="C16" s="133"/>
      <c r="D16" s="138" t="s">
        <v>1252</v>
      </c>
      <c r="E16" s="134" t="s">
        <v>986</v>
      </c>
      <c r="F16" s="252">
        <v>407.4</v>
      </c>
      <c r="G16" s="252">
        <v>0</v>
      </c>
      <c r="H16" s="252">
        <v>407.4</v>
      </c>
      <c r="I16" s="252">
        <v>0</v>
      </c>
      <c r="J16" s="252">
        <v>407.4</v>
      </c>
      <c r="K16" s="142"/>
      <c r="L16" s="142">
        <v>9.25</v>
      </c>
      <c r="M16" s="142">
        <v>18.5</v>
      </c>
      <c r="N16" s="142">
        <v>3768.45</v>
      </c>
      <c r="O16" s="142">
        <v>7536.9</v>
      </c>
    </row>
    <row r="17" spans="2:15" ht="28.5" x14ac:dyDescent="0.25">
      <c r="B17" s="133" t="s">
        <v>1324</v>
      </c>
      <c r="C17" s="133"/>
      <c r="D17" s="138" t="s">
        <v>1254</v>
      </c>
      <c r="E17" s="134" t="s">
        <v>986</v>
      </c>
      <c r="F17" s="252">
        <v>1235.96</v>
      </c>
      <c r="G17" s="252">
        <v>0</v>
      </c>
      <c r="H17" s="252">
        <v>1235.96</v>
      </c>
      <c r="I17" s="252">
        <v>0</v>
      </c>
      <c r="J17" s="252">
        <v>1235.96</v>
      </c>
      <c r="K17" s="142"/>
      <c r="L17" s="142">
        <v>3.21</v>
      </c>
      <c r="M17" s="142">
        <v>6.42</v>
      </c>
      <c r="N17" s="142">
        <v>3967.4315999999999</v>
      </c>
      <c r="O17" s="142">
        <v>7934.8631999999998</v>
      </c>
    </row>
    <row r="18" spans="2:15" ht="28.5" x14ac:dyDescent="0.25">
      <c r="B18" s="133" t="s">
        <v>1325</v>
      </c>
      <c r="C18" s="133"/>
      <c r="D18" s="138" t="s">
        <v>1256</v>
      </c>
      <c r="E18" s="134" t="s">
        <v>986</v>
      </c>
      <c r="F18" s="252">
        <v>828.56</v>
      </c>
      <c r="G18" s="252">
        <v>0</v>
      </c>
      <c r="H18" s="252">
        <v>828.56</v>
      </c>
      <c r="I18" s="252">
        <v>0</v>
      </c>
      <c r="J18" s="252">
        <v>828.56</v>
      </c>
      <c r="K18" s="142"/>
      <c r="L18" s="142">
        <v>14.72</v>
      </c>
      <c r="M18" s="142">
        <v>29.44</v>
      </c>
      <c r="N18" s="142">
        <v>12196.403199999999</v>
      </c>
      <c r="O18" s="142">
        <v>24392.806399999998</v>
      </c>
    </row>
    <row r="19" spans="2:15" x14ac:dyDescent="0.25">
      <c r="B19" s="133" t="s">
        <v>1326</v>
      </c>
      <c r="C19" s="133"/>
      <c r="D19" s="138" t="s">
        <v>1258</v>
      </c>
      <c r="E19" s="134" t="s">
        <v>988</v>
      </c>
      <c r="F19" s="252">
        <v>123.596</v>
      </c>
      <c r="G19" s="252">
        <v>0</v>
      </c>
      <c r="H19" s="252">
        <v>123.596</v>
      </c>
      <c r="I19" s="252">
        <v>0</v>
      </c>
      <c r="J19" s="252">
        <v>123.596</v>
      </c>
      <c r="K19" s="142"/>
      <c r="L19" s="142">
        <v>24.8</v>
      </c>
      <c r="M19" s="142">
        <v>49.6</v>
      </c>
      <c r="N19" s="142">
        <v>3065.1808000000001</v>
      </c>
      <c r="O19" s="142">
        <v>6130.3616000000002</v>
      </c>
    </row>
    <row r="20" spans="2:15" x14ac:dyDescent="0.25">
      <c r="B20" s="135">
        <v>2</v>
      </c>
      <c r="C20" s="135"/>
      <c r="D20" s="137" t="s">
        <v>1259</v>
      </c>
      <c r="E20" s="136"/>
      <c r="F20" s="253"/>
      <c r="G20" s="253"/>
      <c r="H20" s="253"/>
      <c r="I20" s="253"/>
      <c r="J20" s="253"/>
      <c r="K20" s="143"/>
      <c r="L20" s="143"/>
      <c r="M20" s="143"/>
      <c r="N20" s="143">
        <v>56057.63167000001</v>
      </c>
      <c r="O20" s="143">
        <v>112115.26334000002</v>
      </c>
    </row>
    <row r="21" spans="2:15" ht="28.5" x14ac:dyDescent="0.25">
      <c r="B21" s="133" t="s">
        <v>983</v>
      </c>
      <c r="C21" s="133"/>
      <c r="D21" s="138" t="s">
        <v>1309</v>
      </c>
      <c r="E21" s="134" t="s">
        <v>986</v>
      </c>
      <c r="F21" s="252">
        <v>877.67400000000009</v>
      </c>
      <c r="G21" s="252">
        <v>0</v>
      </c>
      <c r="H21" s="252">
        <v>877.67400000000009</v>
      </c>
      <c r="I21" s="252">
        <v>0</v>
      </c>
      <c r="J21" s="252">
        <v>877.67400000000009</v>
      </c>
      <c r="K21" s="142"/>
      <c r="L21" s="142">
        <v>17.920000000000002</v>
      </c>
      <c r="M21" s="142">
        <v>35.840000000000003</v>
      </c>
      <c r="N21" s="142">
        <v>15727.918080000003</v>
      </c>
      <c r="O21" s="142">
        <v>31455.836160000006</v>
      </c>
    </row>
    <row r="22" spans="2:15" ht="28.5" x14ac:dyDescent="0.25">
      <c r="B22" s="133" t="s">
        <v>1327</v>
      </c>
      <c r="C22" s="133"/>
      <c r="D22" s="138" t="s">
        <v>1309</v>
      </c>
      <c r="E22" s="134" t="s">
        <v>986</v>
      </c>
      <c r="F22" s="252">
        <v>285.69749999999999</v>
      </c>
      <c r="G22" s="252">
        <v>0</v>
      </c>
      <c r="H22" s="252">
        <v>285.69749999999999</v>
      </c>
      <c r="I22" s="252">
        <v>0</v>
      </c>
      <c r="J22" s="252">
        <v>285.69749999999999</v>
      </c>
      <c r="K22" s="142"/>
      <c r="L22" s="142">
        <v>17.7</v>
      </c>
      <c r="M22" s="142">
        <v>35.4</v>
      </c>
      <c r="N22" s="142">
        <v>5056.8457499999995</v>
      </c>
      <c r="O22" s="142">
        <v>10113.691499999999</v>
      </c>
    </row>
    <row r="23" spans="2:15" ht="28.5" x14ac:dyDescent="0.25">
      <c r="B23" s="133" t="s">
        <v>1328</v>
      </c>
      <c r="C23" s="133"/>
      <c r="D23" s="138" t="s">
        <v>1309</v>
      </c>
      <c r="E23" s="134" t="s">
        <v>986</v>
      </c>
      <c r="F23" s="252">
        <v>1799.2</v>
      </c>
      <c r="G23" s="252">
        <v>0</v>
      </c>
      <c r="H23" s="252">
        <v>1799.2</v>
      </c>
      <c r="I23" s="252">
        <v>0</v>
      </c>
      <c r="J23" s="252">
        <v>1799.2</v>
      </c>
      <c r="K23" s="142"/>
      <c r="L23" s="142">
        <v>17.920000000000002</v>
      </c>
      <c r="M23" s="142">
        <v>35.840000000000003</v>
      </c>
      <c r="N23" s="142">
        <v>32241.664000000004</v>
      </c>
      <c r="O23" s="142">
        <v>64483.328000000009</v>
      </c>
    </row>
    <row r="24" spans="2:15" ht="28.5" x14ac:dyDescent="0.25">
      <c r="B24" s="133" t="s">
        <v>1329</v>
      </c>
      <c r="C24" s="133"/>
      <c r="D24" s="138" t="s">
        <v>1309</v>
      </c>
      <c r="E24" s="134" t="s">
        <v>986</v>
      </c>
      <c r="F24" s="252">
        <v>162.86400000000003</v>
      </c>
      <c r="G24" s="252">
        <v>0</v>
      </c>
      <c r="H24" s="252">
        <v>162.86400000000003</v>
      </c>
      <c r="I24" s="252">
        <v>0</v>
      </c>
      <c r="J24" s="252">
        <v>162.86400000000003</v>
      </c>
      <c r="K24" s="142"/>
      <c r="L24" s="142">
        <v>17.920000000000002</v>
      </c>
      <c r="M24" s="142">
        <v>35.840000000000003</v>
      </c>
      <c r="N24" s="142">
        <v>2918.5228800000009</v>
      </c>
      <c r="O24" s="142">
        <v>5837.0457600000018</v>
      </c>
    </row>
    <row r="25" spans="2:15" ht="28.5" x14ac:dyDescent="0.25">
      <c r="B25" s="133" t="s">
        <v>1330</v>
      </c>
      <c r="C25" s="133"/>
      <c r="D25" s="138" t="s">
        <v>1309</v>
      </c>
      <c r="E25" s="134" t="s">
        <v>986</v>
      </c>
      <c r="F25" s="252">
        <v>6.2880000000000003</v>
      </c>
      <c r="G25" s="252">
        <v>0</v>
      </c>
      <c r="H25" s="252">
        <v>6.2880000000000003</v>
      </c>
      <c r="I25" s="252">
        <v>0</v>
      </c>
      <c r="J25" s="252">
        <v>6.2880000000000003</v>
      </c>
      <c r="K25" s="142"/>
      <c r="L25" s="142">
        <v>17.920000000000002</v>
      </c>
      <c r="M25" s="142">
        <v>35.840000000000003</v>
      </c>
      <c r="N25" s="142">
        <v>112.68096000000001</v>
      </c>
      <c r="O25" s="142">
        <v>225.36192000000003</v>
      </c>
    </row>
    <row r="26" spans="2:15" x14ac:dyDescent="0.25">
      <c r="B26" s="135">
        <v>3</v>
      </c>
      <c r="C26" s="135"/>
      <c r="D26" s="137" t="s">
        <v>1260</v>
      </c>
      <c r="E26" s="136"/>
      <c r="F26" s="253"/>
      <c r="G26" s="253"/>
      <c r="H26" s="253"/>
      <c r="I26" s="253"/>
      <c r="J26" s="253"/>
      <c r="K26" s="143"/>
      <c r="L26" s="143"/>
      <c r="M26" s="143"/>
      <c r="N26" s="143">
        <v>36161.310899999997</v>
      </c>
      <c r="O26" s="143">
        <v>72322.621799999994</v>
      </c>
    </row>
    <row r="27" spans="2:15" x14ac:dyDescent="0.25">
      <c r="B27" s="133" t="s">
        <v>997</v>
      </c>
      <c r="C27" s="133"/>
      <c r="D27" s="138" t="s">
        <v>1310</v>
      </c>
      <c r="E27" s="134" t="s">
        <v>988</v>
      </c>
      <c r="F27" s="252">
        <v>7.7399999999999993</v>
      </c>
      <c r="G27" s="252">
        <v>0</v>
      </c>
      <c r="H27" s="252">
        <v>7.7399999999999993</v>
      </c>
      <c r="I27" s="252">
        <v>0</v>
      </c>
      <c r="J27" s="252">
        <v>7.7399999999999993</v>
      </c>
      <c r="K27" s="142"/>
      <c r="L27" s="142">
        <v>62.73</v>
      </c>
      <c r="M27" s="142">
        <v>125.46</v>
      </c>
      <c r="N27" s="142">
        <v>485.53019999999992</v>
      </c>
      <c r="O27" s="142">
        <v>971.06039999999985</v>
      </c>
    </row>
    <row r="28" spans="2:15" x14ac:dyDescent="0.25">
      <c r="B28" s="133" t="s">
        <v>998</v>
      </c>
      <c r="C28" s="133"/>
      <c r="D28" s="138" t="s">
        <v>1310</v>
      </c>
      <c r="E28" s="134" t="s">
        <v>988</v>
      </c>
      <c r="F28" s="252">
        <v>2.0699999999999998</v>
      </c>
      <c r="G28" s="252">
        <v>0</v>
      </c>
      <c r="H28" s="252">
        <v>2.0699999999999998</v>
      </c>
      <c r="I28" s="252">
        <v>0</v>
      </c>
      <c r="J28" s="252">
        <v>2.0699999999999998</v>
      </c>
      <c r="K28" s="142"/>
      <c r="L28" s="142">
        <v>61.97</v>
      </c>
      <c r="M28" s="142">
        <v>123.94</v>
      </c>
      <c r="N28" s="142">
        <v>128.27789999999999</v>
      </c>
      <c r="O28" s="142">
        <v>256.55579999999998</v>
      </c>
    </row>
    <row r="29" spans="2:15" x14ac:dyDescent="0.25">
      <c r="B29" s="133" t="s">
        <v>1331</v>
      </c>
      <c r="C29" s="133"/>
      <c r="D29" s="138" t="s">
        <v>1311</v>
      </c>
      <c r="E29" s="134" t="s">
        <v>986</v>
      </c>
      <c r="F29" s="252">
        <v>15.479999999999999</v>
      </c>
      <c r="G29" s="252">
        <v>0</v>
      </c>
      <c r="H29" s="252">
        <v>15.479999999999999</v>
      </c>
      <c r="I29" s="252">
        <v>0</v>
      </c>
      <c r="J29" s="252">
        <v>15.479999999999999</v>
      </c>
      <c r="K29" s="142"/>
      <c r="L29" s="142">
        <v>21.22</v>
      </c>
      <c r="M29" s="142">
        <v>42.44</v>
      </c>
      <c r="N29" s="142">
        <v>328.48559999999998</v>
      </c>
      <c r="O29" s="142">
        <v>656.97119999999995</v>
      </c>
    </row>
    <row r="30" spans="2:15" x14ac:dyDescent="0.25">
      <c r="B30" s="133" t="s">
        <v>1332</v>
      </c>
      <c r="C30" s="133"/>
      <c r="D30" s="138" t="s">
        <v>1311</v>
      </c>
      <c r="E30" s="134" t="s">
        <v>986</v>
      </c>
      <c r="F30" s="252">
        <v>4.1399999999999997</v>
      </c>
      <c r="G30" s="252">
        <v>0</v>
      </c>
      <c r="H30" s="252">
        <v>4.1399999999999997</v>
      </c>
      <c r="I30" s="252">
        <v>0</v>
      </c>
      <c r="J30" s="252">
        <v>4.1399999999999997</v>
      </c>
      <c r="K30" s="142"/>
      <c r="L30" s="142">
        <v>20.96</v>
      </c>
      <c r="M30" s="142">
        <v>41.92</v>
      </c>
      <c r="N30" s="142">
        <v>86.7744</v>
      </c>
      <c r="O30" s="142">
        <v>173.5488</v>
      </c>
    </row>
    <row r="31" spans="2:15" ht="42.75" x14ac:dyDescent="0.25">
      <c r="B31" s="133" t="s">
        <v>1333</v>
      </c>
      <c r="C31" s="133"/>
      <c r="D31" s="138" t="s">
        <v>1312</v>
      </c>
      <c r="E31" s="134" t="s">
        <v>988</v>
      </c>
      <c r="F31" s="252">
        <v>7.7399999999999993</v>
      </c>
      <c r="G31" s="252">
        <v>0</v>
      </c>
      <c r="H31" s="252">
        <v>7.7399999999999993</v>
      </c>
      <c r="I31" s="252">
        <v>0</v>
      </c>
      <c r="J31" s="252">
        <v>7.7399999999999993</v>
      </c>
      <c r="K31" s="142"/>
      <c r="L31" s="142">
        <v>542.25</v>
      </c>
      <c r="M31" s="142">
        <v>1084.5</v>
      </c>
      <c r="N31" s="142">
        <v>4197.0149999999994</v>
      </c>
      <c r="O31" s="142">
        <v>8394.0299999999988</v>
      </c>
    </row>
    <row r="32" spans="2:15" ht="42.75" x14ac:dyDescent="0.25">
      <c r="B32" s="133" t="s">
        <v>1334</v>
      </c>
      <c r="C32" s="133"/>
      <c r="D32" s="138" t="s">
        <v>1312</v>
      </c>
      <c r="E32" s="134" t="s">
        <v>988</v>
      </c>
      <c r="F32" s="252">
        <v>2.0699999999999998</v>
      </c>
      <c r="G32" s="252">
        <v>0</v>
      </c>
      <c r="H32" s="252">
        <v>2.0699999999999998</v>
      </c>
      <c r="I32" s="252">
        <v>0</v>
      </c>
      <c r="J32" s="252">
        <v>2.0699999999999998</v>
      </c>
      <c r="K32" s="142"/>
      <c r="L32" s="142">
        <v>535.65</v>
      </c>
      <c r="M32" s="142">
        <v>1071.3</v>
      </c>
      <c r="N32" s="142">
        <v>1108.7954999999999</v>
      </c>
      <c r="O32" s="142">
        <v>2217.5909999999999</v>
      </c>
    </row>
    <row r="33" spans="2:15" ht="57" x14ac:dyDescent="0.25">
      <c r="B33" s="133" t="s">
        <v>1335</v>
      </c>
      <c r="C33" s="133"/>
      <c r="D33" s="138" t="s">
        <v>1261</v>
      </c>
      <c r="E33" s="134" t="s">
        <v>986</v>
      </c>
      <c r="F33" s="252">
        <v>39.75</v>
      </c>
      <c r="G33" s="252">
        <v>0</v>
      </c>
      <c r="H33" s="252">
        <v>39.75</v>
      </c>
      <c r="I33" s="252">
        <v>0</v>
      </c>
      <c r="J33" s="252">
        <v>39.75</v>
      </c>
      <c r="K33" s="142"/>
      <c r="L33" s="142">
        <v>405.16</v>
      </c>
      <c r="M33" s="142">
        <v>810.32</v>
      </c>
      <c r="N33" s="142">
        <v>16105.11</v>
      </c>
      <c r="O33" s="142">
        <v>32210.22</v>
      </c>
    </row>
    <row r="34" spans="2:15" ht="57" x14ac:dyDescent="0.25">
      <c r="B34" s="133" t="s">
        <v>1336</v>
      </c>
      <c r="C34" s="133"/>
      <c r="D34" s="138" t="s">
        <v>1261</v>
      </c>
      <c r="E34" s="134" t="s">
        <v>986</v>
      </c>
      <c r="F34" s="252">
        <v>7.5</v>
      </c>
      <c r="G34" s="252">
        <v>0</v>
      </c>
      <c r="H34" s="252">
        <v>7.5</v>
      </c>
      <c r="I34" s="252">
        <v>0</v>
      </c>
      <c r="J34" s="252">
        <v>7.5</v>
      </c>
      <c r="K34" s="142"/>
      <c r="L34" s="142">
        <v>400.22</v>
      </c>
      <c r="M34" s="142">
        <v>800.44</v>
      </c>
      <c r="N34" s="142">
        <v>3001.65</v>
      </c>
      <c r="O34" s="142">
        <v>6003.3</v>
      </c>
    </row>
    <row r="35" spans="2:15" ht="57" x14ac:dyDescent="0.25">
      <c r="B35" s="133" t="s">
        <v>1337</v>
      </c>
      <c r="C35" s="133"/>
      <c r="D35" s="138" t="s">
        <v>1262</v>
      </c>
      <c r="E35" s="134" t="s">
        <v>986</v>
      </c>
      <c r="F35" s="252">
        <v>6.240000000000002</v>
      </c>
      <c r="G35" s="252">
        <v>0</v>
      </c>
      <c r="H35" s="252">
        <v>6.240000000000002</v>
      </c>
      <c r="I35" s="252">
        <v>0</v>
      </c>
      <c r="J35" s="252">
        <v>6.240000000000002</v>
      </c>
      <c r="K35" s="142"/>
      <c r="L35" s="142">
        <v>428.49</v>
      </c>
      <c r="M35" s="142">
        <v>856.98</v>
      </c>
      <c r="N35" s="142">
        <v>2673.7776000000008</v>
      </c>
      <c r="O35" s="142">
        <v>5347.5552000000016</v>
      </c>
    </row>
    <row r="36" spans="2:15" ht="57" x14ac:dyDescent="0.25">
      <c r="B36" s="133" t="s">
        <v>1338</v>
      </c>
      <c r="C36" s="133"/>
      <c r="D36" s="138" t="s">
        <v>1262</v>
      </c>
      <c r="E36" s="134" t="s">
        <v>986</v>
      </c>
      <c r="F36" s="252">
        <v>2.88</v>
      </c>
      <c r="G36" s="252">
        <v>0</v>
      </c>
      <c r="H36" s="252">
        <v>2.88</v>
      </c>
      <c r="I36" s="252">
        <v>0</v>
      </c>
      <c r="J36" s="252">
        <v>2.88</v>
      </c>
      <c r="K36" s="142"/>
      <c r="L36" s="142">
        <v>423.28</v>
      </c>
      <c r="M36" s="142">
        <v>846.56</v>
      </c>
      <c r="N36" s="142">
        <v>1219.0463999999999</v>
      </c>
      <c r="O36" s="142">
        <v>2438.0927999999999</v>
      </c>
    </row>
    <row r="37" spans="2:15" ht="57" x14ac:dyDescent="0.25">
      <c r="B37" s="133" t="s">
        <v>1339</v>
      </c>
      <c r="C37" s="133"/>
      <c r="D37" s="138" t="s">
        <v>1263</v>
      </c>
      <c r="E37" s="134" t="s">
        <v>986</v>
      </c>
      <c r="F37" s="252">
        <v>4.8</v>
      </c>
      <c r="G37" s="252">
        <v>0</v>
      </c>
      <c r="H37" s="252">
        <v>4.8</v>
      </c>
      <c r="I37" s="252">
        <v>0</v>
      </c>
      <c r="J37" s="252">
        <v>4.8</v>
      </c>
      <c r="K37" s="142"/>
      <c r="L37" s="142">
        <v>413.06</v>
      </c>
      <c r="M37" s="142">
        <v>826.12</v>
      </c>
      <c r="N37" s="142">
        <v>1982.6879999999999</v>
      </c>
      <c r="O37" s="142">
        <v>3965.3759999999997</v>
      </c>
    </row>
    <row r="38" spans="2:15" x14ac:dyDescent="0.25">
      <c r="B38" s="133" t="s">
        <v>1340</v>
      </c>
      <c r="C38" s="133"/>
      <c r="D38" s="138" t="s">
        <v>1264</v>
      </c>
      <c r="E38" s="134" t="s">
        <v>986</v>
      </c>
      <c r="F38" s="252">
        <v>45.99</v>
      </c>
      <c r="G38" s="252">
        <v>0</v>
      </c>
      <c r="H38" s="252">
        <v>45.99</v>
      </c>
      <c r="I38" s="252">
        <v>0</v>
      </c>
      <c r="J38" s="252">
        <v>45.99</v>
      </c>
      <c r="K38" s="142"/>
      <c r="L38" s="142">
        <v>79.430000000000007</v>
      </c>
      <c r="M38" s="142">
        <v>158.86000000000001</v>
      </c>
      <c r="N38" s="142">
        <v>3652.9857000000006</v>
      </c>
      <c r="O38" s="142">
        <v>7305.9714000000013</v>
      </c>
    </row>
    <row r="39" spans="2:15" x14ac:dyDescent="0.25">
      <c r="B39" s="133" t="s">
        <v>1341</v>
      </c>
      <c r="C39" s="133"/>
      <c r="D39" s="138" t="s">
        <v>1264</v>
      </c>
      <c r="E39" s="134" t="s">
        <v>986</v>
      </c>
      <c r="F39" s="252">
        <v>15.18</v>
      </c>
      <c r="G39" s="252">
        <v>0</v>
      </c>
      <c r="H39" s="252">
        <v>15.18</v>
      </c>
      <c r="I39" s="252">
        <v>0</v>
      </c>
      <c r="J39" s="252">
        <v>15.18</v>
      </c>
      <c r="K39" s="142"/>
      <c r="L39" s="142">
        <v>78.47</v>
      </c>
      <c r="M39" s="142">
        <v>156.94</v>
      </c>
      <c r="N39" s="142">
        <v>1191.1746000000001</v>
      </c>
      <c r="O39" s="142">
        <v>2382.3492000000001</v>
      </c>
    </row>
    <row r="40" spans="2:15" x14ac:dyDescent="0.25">
      <c r="B40" s="135">
        <v>4</v>
      </c>
      <c r="C40" s="135"/>
      <c r="D40" s="137" t="s">
        <v>1265</v>
      </c>
      <c r="E40" s="136"/>
      <c r="F40" s="253"/>
      <c r="G40" s="253"/>
      <c r="H40" s="253"/>
      <c r="I40" s="253"/>
      <c r="J40" s="253"/>
      <c r="K40" s="143"/>
      <c r="L40" s="143"/>
      <c r="M40" s="143"/>
      <c r="N40" s="143">
        <v>481972.83540000004</v>
      </c>
      <c r="O40" s="143">
        <v>963945.67080000008</v>
      </c>
    </row>
    <row r="41" spans="2:15" ht="42.75" x14ac:dyDescent="0.25">
      <c r="B41" s="133" t="s">
        <v>1342</v>
      </c>
      <c r="C41" s="133"/>
      <c r="D41" s="138" t="s">
        <v>1266</v>
      </c>
      <c r="E41" s="134" t="s">
        <v>986</v>
      </c>
      <c r="F41" s="252">
        <v>6869.0519999999997</v>
      </c>
      <c r="G41" s="252">
        <v>0</v>
      </c>
      <c r="H41" s="252">
        <v>6869.0519999999997</v>
      </c>
      <c r="I41" s="252">
        <v>0</v>
      </c>
      <c r="J41" s="252">
        <v>6869.0519999999997</v>
      </c>
      <c r="K41" s="142"/>
      <c r="L41" s="142">
        <v>57.45</v>
      </c>
      <c r="M41" s="142">
        <v>114.9</v>
      </c>
      <c r="N41" s="142">
        <v>394627.03740000003</v>
      </c>
      <c r="O41" s="142">
        <v>789254.07480000006</v>
      </c>
    </row>
    <row r="42" spans="2:15" ht="42.75" x14ac:dyDescent="0.25">
      <c r="B42" s="133" t="s">
        <v>1343</v>
      </c>
      <c r="C42" s="133"/>
      <c r="D42" s="138" t="s">
        <v>1267</v>
      </c>
      <c r="E42" s="134" t="s">
        <v>987</v>
      </c>
      <c r="F42" s="252">
        <v>2370.9499999999998</v>
      </c>
      <c r="G42" s="252">
        <v>0</v>
      </c>
      <c r="H42" s="252">
        <v>2370.9499999999998</v>
      </c>
      <c r="I42" s="252">
        <v>0</v>
      </c>
      <c r="J42" s="252">
        <v>2370.9499999999998</v>
      </c>
      <c r="K42" s="142"/>
      <c r="L42" s="142">
        <v>36.840000000000003</v>
      </c>
      <c r="M42" s="142">
        <v>73.680000000000007</v>
      </c>
      <c r="N42" s="142">
        <v>87345.797999999995</v>
      </c>
      <c r="O42" s="142">
        <v>174691.59599999999</v>
      </c>
    </row>
    <row r="43" spans="2:15" x14ac:dyDescent="0.25">
      <c r="B43" s="135">
        <v>5</v>
      </c>
      <c r="C43" s="135"/>
      <c r="D43" s="137" t="s">
        <v>1268</v>
      </c>
      <c r="E43" s="136"/>
      <c r="F43" s="253"/>
      <c r="G43" s="253"/>
      <c r="H43" s="253"/>
      <c r="I43" s="253"/>
      <c r="J43" s="253"/>
      <c r="K43" s="143"/>
      <c r="L43" s="143"/>
      <c r="M43" s="143"/>
      <c r="N43" s="143">
        <v>36600.700000000004</v>
      </c>
      <c r="O43" s="143">
        <v>73201.400000000009</v>
      </c>
    </row>
    <row r="44" spans="2:15" ht="57" x14ac:dyDescent="0.25">
      <c r="B44" s="133" t="s">
        <v>1344</v>
      </c>
      <c r="C44" s="133"/>
      <c r="D44" s="138" t="s">
        <v>1313</v>
      </c>
      <c r="E44" s="134" t="s">
        <v>987</v>
      </c>
      <c r="F44" s="252">
        <v>926.6</v>
      </c>
      <c r="G44" s="252">
        <v>0</v>
      </c>
      <c r="H44" s="252">
        <v>926.6</v>
      </c>
      <c r="I44" s="252">
        <v>0</v>
      </c>
      <c r="J44" s="252">
        <v>926.6</v>
      </c>
      <c r="K44" s="142"/>
      <c r="L44" s="142">
        <v>39.5</v>
      </c>
      <c r="M44" s="142">
        <v>79</v>
      </c>
      <c r="N44" s="142">
        <v>36600.700000000004</v>
      </c>
      <c r="O44" s="142">
        <v>73201.400000000009</v>
      </c>
    </row>
    <row r="45" spans="2:15" x14ac:dyDescent="0.25">
      <c r="B45" s="135">
        <v>6</v>
      </c>
      <c r="C45" s="135"/>
      <c r="D45" s="137" t="s">
        <v>1269</v>
      </c>
      <c r="E45" s="136"/>
      <c r="F45" s="253"/>
      <c r="G45" s="253"/>
      <c r="H45" s="253"/>
      <c r="I45" s="253"/>
      <c r="J45" s="253"/>
      <c r="K45" s="143"/>
      <c r="L45" s="143"/>
      <c r="M45" s="143"/>
      <c r="N45" s="143">
        <v>126844.14626158126</v>
      </c>
      <c r="O45" s="143">
        <v>253688.29252316253</v>
      </c>
    </row>
    <row r="46" spans="2:15" ht="42.75" x14ac:dyDescent="0.25">
      <c r="B46" s="133" t="s">
        <v>1345</v>
      </c>
      <c r="C46" s="133"/>
      <c r="D46" s="138" t="s">
        <v>1270</v>
      </c>
      <c r="E46" s="134" t="s">
        <v>988</v>
      </c>
      <c r="F46" s="252">
        <v>66.715199999999996</v>
      </c>
      <c r="G46" s="252">
        <v>0</v>
      </c>
      <c r="H46" s="252">
        <v>66.715199999999996</v>
      </c>
      <c r="I46" s="252">
        <v>0</v>
      </c>
      <c r="J46" s="252">
        <v>66.715199999999996</v>
      </c>
      <c r="K46" s="142"/>
      <c r="L46" s="142">
        <v>624.39</v>
      </c>
      <c r="M46" s="142">
        <v>1248.78</v>
      </c>
      <c r="N46" s="142">
        <v>41656.303727999999</v>
      </c>
      <c r="O46" s="142">
        <v>83312.607455999998</v>
      </c>
    </row>
    <row r="47" spans="2:15" ht="57" x14ac:dyDescent="0.25">
      <c r="B47" s="133" t="s">
        <v>1346</v>
      </c>
      <c r="C47" s="133"/>
      <c r="D47" s="138" t="s">
        <v>1271</v>
      </c>
      <c r="E47" s="134" t="s">
        <v>986</v>
      </c>
      <c r="F47" s="252">
        <v>366.16</v>
      </c>
      <c r="G47" s="252">
        <v>0</v>
      </c>
      <c r="H47" s="252">
        <v>366.16</v>
      </c>
      <c r="I47" s="252">
        <v>0</v>
      </c>
      <c r="J47" s="252">
        <v>366.16</v>
      </c>
      <c r="K47" s="142"/>
      <c r="L47" s="142">
        <v>85.35</v>
      </c>
      <c r="M47" s="142">
        <v>170.7</v>
      </c>
      <c r="N47" s="142">
        <v>31251.756000000001</v>
      </c>
      <c r="O47" s="142">
        <v>62503.512000000002</v>
      </c>
    </row>
    <row r="48" spans="2:15" ht="57" x14ac:dyDescent="0.25">
      <c r="B48" s="133" t="s">
        <v>1347</v>
      </c>
      <c r="C48" s="133"/>
      <c r="D48" s="138" t="s">
        <v>1272</v>
      </c>
      <c r="E48" s="134" t="s">
        <v>986</v>
      </c>
      <c r="F48" s="252">
        <v>4.4800000000000004</v>
      </c>
      <c r="G48" s="252">
        <v>0</v>
      </c>
      <c r="H48" s="252">
        <v>4.4800000000000004</v>
      </c>
      <c r="I48" s="252">
        <v>0</v>
      </c>
      <c r="J48" s="252">
        <v>4.4800000000000004</v>
      </c>
      <c r="K48" s="142"/>
      <c r="L48" s="142">
        <v>85.35</v>
      </c>
      <c r="M48" s="142">
        <v>170.7</v>
      </c>
      <c r="N48" s="142">
        <v>382.36799999999999</v>
      </c>
      <c r="O48" s="142">
        <v>764.73599999999999</v>
      </c>
    </row>
    <row r="49" spans="2:15" ht="42.75" x14ac:dyDescent="0.25">
      <c r="B49" s="133" t="s">
        <v>1348</v>
      </c>
      <c r="C49" s="133"/>
      <c r="D49" s="138" t="s">
        <v>1273</v>
      </c>
      <c r="E49" s="134" t="s">
        <v>1306</v>
      </c>
      <c r="F49" s="252">
        <v>4</v>
      </c>
      <c r="G49" s="252">
        <v>0</v>
      </c>
      <c r="H49" s="252">
        <v>4</v>
      </c>
      <c r="I49" s="252">
        <v>0</v>
      </c>
      <c r="J49" s="252">
        <v>4</v>
      </c>
      <c r="K49" s="142"/>
      <c r="L49" s="142">
        <v>354.64</v>
      </c>
      <c r="M49" s="142">
        <v>709.28</v>
      </c>
      <c r="N49" s="142">
        <v>1418.56</v>
      </c>
      <c r="O49" s="142">
        <v>2837.12</v>
      </c>
    </row>
    <row r="50" spans="2:15" x14ac:dyDescent="0.25">
      <c r="B50" s="133" t="s">
        <v>1349</v>
      </c>
      <c r="C50" s="133"/>
      <c r="D50" s="138" t="s">
        <v>1230</v>
      </c>
      <c r="E50" s="134" t="s">
        <v>985</v>
      </c>
      <c r="F50" s="252">
        <v>500.04025288211767</v>
      </c>
      <c r="G50" s="252">
        <v>0</v>
      </c>
      <c r="H50" s="252">
        <v>500.04025288211767</v>
      </c>
      <c r="I50" s="252">
        <v>0</v>
      </c>
      <c r="J50" s="252">
        <v>500.04025288211767</v>
      </c>
      <c r="K50" s="142"/>
      <c r="L50" s="142">
        <v>2.11</v>
      </c>
      <c r="M50" s="142">
        <v>4.22</v>
      </c>
      <c r="N50" s="142">
        <v>1055.0849335812682</v>
      </c>
      <c r="O50" s="142">
        <v>2110.1698671625363</v>
      </c>
    </row>
    <row r="51" spans="2:15" ht="42.75" x14ac:dyDescent="0.25">
      <c r="B51" s="133" t="s">
        <v>1350</v>
      </c>
      <c r="C51" s="133"/>
      <c r="D51" s="138" t="s">
        <v>1274</v>
      </c>
      <c r="E51" s="134" t="s">
        <v>986</v>
      </c>
      <c r="F51" s="252">
        <v>607</v>
      </c>
      <c r="G51" s="252">
        <v>0</v>
      </c>
      <c r="H51" s="252">
        <v>607</v>
      </c>
      <c r="I51" s="252">
        <v>0</v>
      </c>
      <c r="J51" s="252">
        <v>607</v>
      </c>
      <c r="K51" s="142"/>
      <c r="L51" s="142">
        <v>74.64</v>
      </c>
      <c r="M51" s="142">
        <v>149.28</v>
      </c>
      <c r="N51" s="142">
        <v>45306.48</v>
      </c>
      <c r="O51" s="142">
        <v>90612.96</v>
      </c>
    </row>
    <row r="52" spans="2:15" ht="57" x14ac:dyDescent="0.25">
      <c r="B52" s="133" t="s">
        <v>1351</v>
      </c>
      <c r="C52" s="133"/>
      <c r="D52" s="138" t="s">
        <v>1271</v>
      </c>
      <c r="E52" s="134" t="s">
        <v>986</v>
      </c>
      <c r="F52" s="252">
        <v>64.232000000000014</v>
      </c>
      <c r="G52" s="252">
        <v>0</v>
      </c>
      <c r="H52" s="252">
        <v>64.232000000000014</v>
      </c>
      <c r="I52" s="252">
        <v>0</v>
      </c>
      <c r="J52" s="252">
        <v>64.232000000000014</v>
      </c>
      <c r="K52" s="142"/>
      <c r="L52" s="142">
        <v>86.4</v>
      </c>
      <c r="M52" s="142">
        <v>172.8</v>
      </c>
      <c r="N52" s="142">
        <v>5549.6448000000019</v>
      </c>
      <c r="O52" s="142">
        <v>11099.289600000004</v>
      </c>
    </row>
    <row r="53" spans="2:15" ht="57" x14ac:dyDescent="0.25">
      <c r="B53" s="133" t="s">
        <v>1352</v>
      </c>
      <c r="C53" s="133"/>
      <c r="D53" s="138" t="s">
        <v>1272</v>
      </c>
      <c r="E53" s="134" t="s">
        <v>986</v>
      </c>
      <c r="F53" s="252">
        <v>2.5920000000000005</v>
      </c>
      <c r="G53" s="252">
        <v>0</v>
      </c>
      <c r="H53" s="252">
        <v>2.5920000000000005</v>
      </c>
      <c r="I53" s="252">
        <v>0</v>
      </c>
      <c r="J53" s="252">
        <v>2.5920000000000005</v>
      </c>
      <c r="K53" s="142"/>
      <c r="L53" s="142">
        <v>86.4</v>
      </c>
      <c r="M53" s="142">
        <v>172.8</v>
      </c>
      <c r="N53" s="142">
        <v>223.94880000000006</v>
      </c>
      <c r="O53" s="142">
        <v>447.89760000000012</v>
      </c>
    </row>
    <row r="54" spans="2:15" x14ac:dyDescent="0.25">
      <c r="B54" s="135">
        <v>7</v>
      </c>
      <c r="C54" s="135"/>
      <c r="D54" s="137" t="s">
        <v>1275</v>
      </c>
      <c r="E54" s="136"/>
      <c r="F54" s="253"/>
      <c r="G54" s="253"/>
      <c r="H54" s="253"/>
      <c r="I54" s="253"/>
      <c r="J54" s="253"/>
      <c r="K54" s="143"/>
      <c r="L54" s="143"/>
      <c r="M54" s="143"/>
      <c r="N54" s="143">
        <v>199757.97518750001</v>
      </c>
      <c r="O54" s="143">
        <v>399515.95037500001</v>
      </c>
    </row>
    <row r="55" spans="2:15" ht="28.5" x14ac:dyDescent="0.25">
      <c r="B55" s="133" t="s">
        <v>1353</v>
      </c>
      <c r="C55" s="133"/>
      <c r="D55" s="138" t="s">
        <v>1314</v>
      </c>
      <c r="E55" s="134" t="s">
        <v>986</v>
      </c>
      <c r="F55" s="252">
        <v>2845.28125</v>
      </c>
      <c r="G55" s="252">
        <v>0</v>
      </c>
      <c r="H55" s="252">
        <v>2845.28125</v>
      </c>
      <c r="I55" s="252">
        <v>0</v>
      </c>
      <c r="J55" s="252">
        <v>2845.28125</v>
      </c>
      <c r="K55" s="142"/>
      <c r="L55" s="142">
        <v>1.79</v>
      </c>
      <c r="M55" s="142">
        <v>3.58</v>
      </c>
      <c r="N55" s="142">
        <v>5093.0534374999997</v>
      </c>
      <c r="O55" s="142">
        <v>10186.106874999999</v>
      </c>
    </row>
    <row r="56" spans="2:15" ht="28.5" x14ac:dyDescent="0.25">
      <c r="B56" s="133" t="s">
        <v>1354</v>
      </c>
      <c r="C56" s="133"/>
      <c r="D56" s="138" t="s">
        <v>1276</v>
      </c>
      <c r="E56" s="134" t="s">
        <v>986</v>
      </c>
      <c r="F56" s="252">
        <v>2489.32125</v>
      </c>
      <c r="G56" s="252">
        <v>0</v>
      </c>
      <c r="H56" s="252">
        <v>2489.32125</v>
      </c>
      <c r="I56" s="252">
        <v>0</v>
      </c>
      <c r="J56" s="252">
        <v>2489.32125</v>
      </c>
      <c r="K56" s="142"/>
      <c r="L56" s="142">
        <v>78.2</v>
      </c>
      <c r="M56" s="142">
        <v>156.4</v>
      </c>
      <c r="N56" s="142">
        <v>194664.92175000001</v>
      </c>
      <c r="O56" s="142">
        <v>389329.84350000002</v>
      </c>
    </row>
    <row r="57" spans="2:15" x14ac:dyDescent="0.25">
      <c r="B57" s="135">
        <v>8</v>
      </c>
      <c r="C57" s="135"/>
      <c r="D57" s="137" t="s">
        <v>1277</v>
      </c>
      <c r="E57" s="136"/>
      <c r="F57" s="253"/>
      <c r="G57" s="253"/>
      <c r="H57" s="253"/>
      <c r="I57" s="253"/>
      <c r="J57" s="253"/>
      <c r="K57" s="143"/>
      <c r="L57" s="143"/>
      <c r="M57" s="143"/>
      <c r="N57" s="143">
        <v>32601.727832</v>
      </c>
      <c r="O57" s="143">
        <v>65203.455664000001</v>
      </c>
    </row>
    <row r="58" spans="2:15" ht="42.75" x14ac:dyDescent="0.25">
      <c r="B58" s="133" t="s">
        <v>1355</v>
      </c>
      <c r="C58" s="133"/>
      <c r="D58" s="138" t="s">
        <v>1278</v>
      </c>
      <c r="E58" s="134" t="s">
        <v>986</v>
      </c>
      <c r="F58" s="252">
        <v>15.7</v>
      </c>
      <c r="G58" s="252">
        <v>0</v>
      </c>
      <c r="H58" s="252">
        <v>15.7</v>
      </c>
      <c r="I58" s="252">
        <v>0</v>
      </c>
      <c r="J58" s="252">
        <v>15.7</v>
      </c>
      <c r="K58" s="142"/>
      <c r="L58" s="142">
        <v>51.05</v>
      </c>
      <c r="M58" s="142">
        <v>102.1</v>
      </c>
      <c r="N58" s="142">
        <v>801.4849999999999</v>
      </c>
      <c r="O58" s="142">
        <v>1602.9699999999998</v>
      </c>
    </row>
    <row r="59" spans="2:15" ht="42.75" x14ac:dyDescent="0.25">
      <c r="B59" s="133" t="s">
        <v>1356</v>
      </c>
      <c r="C59" s="133"/>
      <c r="D59" s="138" t="s">
        <v>1279</v>
      </c>
      <c r="E59" s="134" t="s">
        <v>986</v>
      </c>
      <c r="F59" s="252">
        <v>15.7</v>
      </c>
      <c r="G59" s="252">
        <v>0</v>
      </c>
      <c r="H59" s="252">
        <v>15.7</v>
      </c>
      <c r="I59" s="252">
        <v>0</v>
      </c>
      <c r="J59" s="252">
        <v>15.7</v>
      </c>
      <c r="K59" s="142"/>
      <c r="L59" s="142">
        <v>11.21</v>
      </c>
      <c r="M59" s="142">
        <v>22.42</v>
      </c>
      <c r="N59" s="142">
        <v>175.99700000000001</v>
      </c>
      <c r="O59" s="142">
        <v>351.99400000000003</v>
      </c>
    </row>
    <row r="60" spans="2:15" ht="28.5" x14ac:dyDescent="0.25">
      <c r="B60" s="133" t="s">
        <v>1357</v>
      </c>
      <c r="C60" s="133"/>
      <c r="D60" s="138" t="s">
        <v>1280</v>
      </c>
      <c r="E60" s="134" t="s">
        <v>986</v>
      </c>
      <c r="F60" s="252">
        <v>15.7</v>
      </c>
      <c r="G60" s="252">
        <v>0</v>
      </c>
      <c r="H60" s="252">
        <v>15.7</v>
      </c>
      <c r="I60" s="252">
        <v>0</v>
      </c>
      <c r="J60" s="252">
        <v>15.7</v>
      </c>
      <c r="K60" s="142"/>
      <c r="L60" s="142">
        <v>29.65</v>
      </c>
      <c r="M60" s="142">
        <v>59.3</v>
      </c>
      <c r="N60" s="142">
        <v>465.50499999999994</v>
      </c>
      <c r="O60" s="142">
        <v>931.00999999999988</v>
      </c>
    </row>
    <row r="61" spans="2:15" ht="42.75" x14ac:dyDescent="0.25">
      <c r="B61" s="133" t="s">
        <v>1358</v>
      </c>
      <c r="C61" s="133"/>
      <c r="D61" s="138" t="s">
        <v>1281</v>
      </c>
      <c r="E61" s="134" t="s">
        <v>986</v>
      </c>
      <c r="F61" s="252">
        <v>9.42</v>
      </c>
      <c r="G61" s="252">
        <v>0</v>
      </c>
      <c r="H61" s="252">
        <v>9.42</v>
      </c>
      <c r="I61" s="252">
        <v>0</v>
      </c>
      <c r="J61" s="252">
        <v>9.42</v>
      </c>
      <c r="K61" s="142"/>
      <c r="L61" s="142">
        <v>24.66</v>
      </c>
      <c r="M61" s="142">
        <v>49.32</v>
      </c>
      <c r="N61" s="142">
        <v>232.2972</v>
      </c>
      <c r="O61" s="142">
        <v>464.59440000000001</v>
      </c>
    </row>
    <row r="62" spans="2:15" x14ac:dyDescent="0.25">
      <c r="B62" s="133" t="s">
        <v>1359</v>
      </c>
      <c r="C62" s="133"/>
      <c r="D62" s="138" t="s">
        <v>1242</v>
      </c>
      <c r="E62" s="134" t="s">
        <v>985</v>
      </c>
      <c r="F62" s="252">
        <v>28.24</v>
      </c>
      <c r="G62" s="252">
        <v>0</v>
      </c>
      <c r="H62" s="252">
        <v>28.24</v>
      </c>
      <c r="I62" s="252">
        <v>0</v>
      </c>
      <c r="J62" s="252">
        <v>28.24</v>
      </c>
      <c r="K62" s="142"/>
      <c r="L62" s="142">
        <v>99.2</v>
      </c>
      <c r="M62" s="142">
        <v>198.4</v>
      </c>
      <c r="N62" s="142">
        <v>2801.4079999999999</v>
      </c>
      <c r="O62" s="142">
        <v>5602.8159999999998</v>
      </c>
    </row>
    <row r="63" spans="2:15" ht="42.75" x14ac:dyDescent="0.25">
      <c r="B63" s="133" t="s">
        <v>1360</v>
      </c>
      <c r="C63" s="133"/>
      <c r="D63" s="138" t="s">
        <v>1282</v>
      </c>
      <c r="E63" s="134" t="s">
        <v>988</v>
      </c>
      <c r="F63" s="252">
        <v>12.56</v>
      </c>
      <c r="G63" s="252">
        <v>0</v>
      </c>
      <c r="H63" s="252">
        <v>12.56</v>
      </c>
      <c r="I63" s="252">
        <v>0</v>
      </c>
      <c r="J63" s="252">
        <v>12.56</v>
      </c>
      <c r="K63" s="142"/>
      <c r="L63" s="142">
        <v>512.08000000000004</v>
      </c>
      <c r="M63" s="142">
        <v>1024.1600000000001</v>
      </c>
      <c r="N63" s="142">
        <v>6431.7248000000009</v>
      </c>
      <c r="O63" s="142">
        <v>12863.449600000002</v>
      </c>
    </row>
    <row r="64" spans="2:15" ht="42.75" x14ac:dyDescent="0.25">
      <c r="B64" s="133" t="s">
        <v>1361</v>
      </c>
      <c r="C64" s="133"/>
      <c r="D64" s="138" t="s">
        <v>1315</v>
      </c>
      <c r="E64" s="134" t="s">
        <v>986</v>
      </c>
      <c r="F64" s="252">
        <v>0.37680000000000002</v>
      </c>
      <c r="G64" s="252">
        <v>0</v>
      </c>
      <c r="H64" s="252">
        <v>0.37680000000000002</v>
      </c>
      <c r="I64" s="252">
        <v>0</v>
      </c>
      <c r="J64" s="252">
        <v>0.37680000000000002</v>
      </c>
      <c r="K64" s="142"/>
      <c r="L64" s="142">
        <v>35.24</v>
      </c>
      <c r="M64" s="142">
        <v>70.48</v>
      </c>
      <c r="N64" s="142">
        <v>13.278432000000002</v>
      </c>
      <c r="O64" s="142">
        <v>26.556864000000004</v>
      </c>
    </row>
    <row r="65" spans="2:15" ht="28.5" x14ac:dyDescent="0.25">
      <c r="B65" s="133" t="s">
        <v>1362</v>
      </c>
      <c r="C65" s="133"/>
      <c r="D65" s="138" t="s">
        <v>1283</v>
      </c>
      <c r="E65" s="134" t="s">
        <v>986</v>
      </c>
      <c r="F65" s="252">
        <v>18.84</v>
      </c>
      <c r="G65" s="252">
        <v>0</v>
      </c>
      <c r="H65" s="252">
        <v>18.84</v>
      </c>
      <c r="I65" s="252">
        <v>0</v>
      </c>
      <c r="J65" s="252">
        <v>18.84</v>
      </c>
      <c r="K65" s="142"/>
      <c r="L65" s="142">
        <v>71.75</v>
      </c>
      <c r="M65" s="142">
        <v>143.5</v>
      </c>
      <c r="N65" s="142">
        <v>1351.77</v>
      </c>
      <c r="O65" s="142">
        <v>2703.54</v>
      </c>
    </row>
    <row r="66" spans="2:15" ht="28.5" x14ac:dyDescent="0.25">
      <c r="B66" s="133" t="s">
        <v>1363</v>
      </c>
      <c r="C66" s="133"/>
      <c r="D66" s="138" t="s">
        <v>1316</v>
      </c>
      <c r="E66" s="134" t="s">
        <v>986</v>
      </c>
      <c r="F66" s="252">
        <v>12.56</v>
      </c>
      <c r="G66" s="252">
        <v>0</v>
      </c>
      <c r="H66" s="252">
        <v>12.56</v>
      </c>
      <c r="I66" s="252">
        <v>0</v>
      </c>
      <c r="J66" s="252">
        <v>12.56</v>
      </c>
      <c r="K66" s="142"/>
      <c r="L66" s="142">
        <v>21.13</v>
      </c>
      <c r="M66" s="142">
        <v>42.26</v>
      </c>
      <c r="N66" s="142">
        <v>265.39280000000002</v>
      </c>
      <c r="O66" s="142">
        <v>530.78560000000004</v>
      </c>
    </row>
    <row r="67" spans="2:15" ht="42.75" x14ac:dyDescent="0.25">
      <c r="B67" s="133" t="s">
        <v>1364</v>
      </c>
      <c r="C67" s="133"/>
      <c r="D67" s="138" t="s">
        <v>1284</v>
      </c>
      <c r="E67" s="134" t="s">
        <v>986</v>
      </c>
      <c r="F67" s="252">
        <v>18.84</v>
      </c>
      <c r="G67" s="252">
        <v>0</v>
      </c>
      <c r="H67" s="252">
        <v>18.84</v>
      </c>
      <c r="I67" s="252">
        <v>0</v>
      </c>
      <c r="J67" s="252">
        <v>18.84</v>
      </c>
      <c r="K67" s="142"/>
      <c r="L67" s="142">
        <v>358.19</v>
      </c>
      <c r="M67" s="142">
        <v>716.38</v>
      </c>
      <c r="N67" s="142">
        <v>6748.2996000000003</v>
      </c>
      <c r="O67" s="142">
        <v>13496.599200000001</v>
      </c>
    </row>
    <row r="68" spans="2:15" x14ac:dyDescent="0.25">
      <c r="B68" s="133" t="s">
        <v>1365</v>
      </c>
      <c r="C68" s="133"/>
      <c r="D68" s="138" t="s">
        <v>1285</v>
      </c>
      <c r="E68" s="134" t="s">
        <v>1306</v>
      </c>
      <c r="F68" s="252">
        <v>2</v>
      </c>
      <c r="G68" s="252">
        <v>0</v>
      </c>
      <c r="H68" s="252">
        <v>2</v>
      </c>
      <c r="I68" s="252">
        <v>0</v>
      </c>
      <c r="J68" s="252">
        <v>2</v>
      </c>
      <c r="K68" s="142"/>
      <c r="L68" s="142">
        <v>1565.74</v>
      </c>
      <c r="M68" s="142">
        <v>3131.48</v>
      </c>
      <c r="N68" s="142">
        <v>3131.48</v>
      </c>
      <c r="O68" s="142">
        <v>6262.96</v>
      </c>
    </row>
    <row r="69" spans="2:15" x14ac:dyDescent="0.25">
      <c r="B69" s="133" t="s">
        <v>1366</v>
      </c>
      <c r="C69" s="133"/>
      <c r="D69" s="138" t="s">
        <v>1286</v>
      </c>
      <c r="E69" s="134" t="s">
        <v>1306</v>
      </c>
      <c r="F69" s="252">
        <v>1</v>
      </c>
      <c r="G69" s="252">
        <v>0</v>
      </c>
      <c r="H69" s="252">
        <v>1</v>
      </c>
      <c r="I69" s="252">
        <v>0</v>
      </c>
      <c r="J69" s="252">
        <v>1</v>
      </c>
      <c r="K69" s="142"/>
      <c r="L69" s="142">
        <v>263.08999999999997</v>
      </c>
      <c r="M69" s="142">
        <v>526.17999999999995</v>
      </c>
      <c r="N69" s="142">
        <v>263.08999999999997</v>
      </c>
      <c r="O69" s="142">
        <v>526.17999999999995</v>
      </c>
    </row>
    <row r="70" spans="2:15" x14ac:dyDescent="0.25">
      <c r="B70" s="133" t="s">
        <v>1367</v>
      </c>
      <c r="C70" s="133"/>
      <c r="D70" s="138" t="s">
        <v>1234</v>
      </c>
      <c r="E70" s="134" t="s">
        <v>1228</v>
      </c>
      <c r="F70" s="252">
        <v>1</v>
      </c>
      <c r="G70" s="252">
        <v>0</v>
      </c>
      <c r="H70" s="252">
        <v>1</v>
      </c>
      <c r="I70" s="252">
        <v>0</v>
      </c>
      <c r="J70" s="252">
        <v>1</v>
      </c>
      <c r="K70" s="142"/>
      <c r="L70" s="142">
        <v>1240</v>
      </c>
      <c r="M70" s="142">
        <v>2480</v>
      </c>
      <c r="N70" s="142">
        <v>1240</v>
      </c>
      <c r="O70" s="142">
        <v>2480</v>
      </c>
    </row>
    <row r="71" spans="2:15" x14ac:dyDescent="0.25">
      <c r="B71" s="133" t="s">
        <v>1368</v>
      </c>
      <c r="C71" s="133"/>
      <c r="D71" s="138" t="s">
        <v>1236</v>
      </c>
      <c r="E71" s="134" t="s">
        <v>1228</v>
      </c>
      <c r="F71" s="252">
        <v>2</v>
      </c>
      <c r="G71" s="252">
        <v>0</v>
      </c>
      <c r="H71" s="252">
        <v>2</v>
      </c>
      <c r="I71" s="252">
        <v>0</v>
      </c>
      <c r="J71" s="252">
        <v>2</v>
      </c>
      <c r="K71" s="142"/>
      <c r="L71" s="142">
        <v>1240</v>
      </c>
      <c r="M71" s="142">
        <v>2480</v>
      </c>
      <c r="N71" s="142">
        <v>2480</v>
      </c>
      <c r="O71" s="142">
        <v>4960</v>
      </c>
    </row>
    <row r="72" spans="2:15" x14ac:dyDescent="0.25">
      <c r="B72" s="133" t="s">
        <v>1369</v>
      </c>
      <c r="C72" s="133"/>
      <c r="D72" s="138" t="s">
        <v>1238</v>
      </c>
      <c r="E72" s="134" t="s">
        <v>1228</v>
      </c>
      <c r="F72" s="252">
        <v>10</v>
      </c>
      <c r="G72" s="252">
        <v>0</v>
      </c>
      <c r="H72" s="252">
        <v>10</v>
      </c>
      <c r="I72" s="252">
        <v>0</v>
      </c>
      <c r="J72" s="252">
        <v>10</v>
      </c>
      <c r="K72" s="142"/>
      <c r="L72" s="142">
        <v>496</v>
      </c>
      <c r="M72" s="142">
        <v>992</v>
      </c>
      <c r="N72" s="142">
        <v>4960</v>
      </c>
      <c r="O72" s="142">
        <v>9920</v>
      </c>
    </row>
    <row r="73" spans="2:15" x14ac:dyDescent="0.25">
      <c r="B73" s="133" t="s">
        <v>1370</v>
      </c>
      <c r="C73" s="133"/>
      <c r="D73" s="138" t="s">
        <v>1240</v>
      </c>
      <c r="E73" s="134" t="s">
        <v>1228</v>
      </c>
      <c r="F73" s="252">
        <v>1</v>
      </c>
      <c r="G73" s="252">
        <v>0</v>
      </c>
      <c r="H73" s="252">
        <v>1</v>
      </c>
      <c r="I73" s="252">
        <v>0</v>
      </c>
      <c r="J73" s="252">
        <v>1</v>
      </c>
      <c r="K73" s="142"/>
      <c r="L73" s="142">
        <v>1240</v>
      </c>
      <c r="M73" s="142">
        <v>2480</v>
      </c>
      <c r="N73" s="142">
        <v>1240</v>
      </c>
      <c r="O73" s="142">
        <v>2480</v>
      </c>
    </row>
    <row r="74" spans="2:15" x14ac:dyDescent="0.25">
      <c r="B74" s="135">
        <v>9</v>
      </c>
      <c r="C74" s="135"/>
      <c r="D74" s="137" t="s">
        <v>1287</v>
      </c>
      <c r="E74" s="136"/>
      <c r="F74" s="253"/>
      <c r="G74" s="253"/>
      <c r="H74" s="253"/>
      <c r="I74" s="253"/>
      <c r="J74" s="253"/>
      <c r="K74" s="143"/>
      <c r="L74" s="143"/>
      <c r="M74" s="143"/>
      <c r="N74" s="143">
        <v>43795.109360000002</v>
      </c>
      <c r="O74" s="143">
        <v>87590.218720000004</v>
      </c>
    </row>
    <row r="75" spans="2:15" x14ac:dyDescent="0.25">
      <c r="B75" s="133" t="s">
        <v>1371</v>
      </c>
      <c r="C75" s="133"/>
      <c r="D75" s="138" t="s">
        <v>1288</v>
      </c>
      <c r="E75" s="134" t="s">
        <v>986</v>
      </c>
      <c r="F75" s="252">
        <v>86.61999999999999</v>
      </c>
      <c r="G75" s="252">
        <v>0</v>
      </c>
      <c r="H75" s="252">
        <v>86.61999999999999</v>
      </c>
      <c r="I75" s="252">
        <v>0</v>
      </c>
      <c r="J75" s="252">
        <v>86.61999999999999</v>
      </c>
      <c r="K75" s="142"/>
      <c r="L75" s="142">
        <v>8.83</v>
      </c>
      <c r="M75" s="142">
        <v>17.66</v>
      </c>
      <c r="N75" s="142">
        <v>764.85459999999989</v>
      </c>
      <c r="O75" s="142">
        <v>1529.7091999999998</v>
      </c>
    </row>
    <row r="76" spans="2:15" x14ac:dyDescent="0.25">
      <c r="B76" s="133" t="s">
        <v>1372</v>
      </c>
      <c r="C76" s="133"/>
      <c r="D76" s="138" t="s">
        <v>1310</v>
      </c>
      <c r="E76" s="134" t="s">
        <v>988</v>
      </c>
      <c r="F76" s="252">
        <v>2.472</v>
      </c>
      <c r="G76" s="252">
        <v>0</v>
      </c>
      <c r="H76" s="252">
        <v>2.472</v>
      </c>
      <c r="I76" s="252">
        <v>0</v>
      </c>
      <c r="J76" s="252">
        <v>2.472</v>
      </c>
      <c r="K76" s="142"/>
      <c r="L76" s="142">
        <v>62.73</v>
      </c>
      <c r="M76" s="142">
        <v>125.46</v>
      </c>
      <c r="N76" s="142">
        <v>155.06855999999999</v>
      </c>
      <c r="O76" s="142">
        <v>310.13711999999998</v>
      </c>
    </row>
    <row r="77" spans="2:15" ht="28.5" x14ac:dyDescent="0.25">
      <c r="B77" s="133" t="s">
        <v>1373</v>
      </c>
      <c r="C77" s="133"/>
      <c r="D77" s="138" t="s">
        <v>1317</v>
      </c>
      <c r="E77" s="134" t="s">
        <v>986</v>
      </c>
      <c r="F77" s="252">
        <v>21.63</v>
      </c>
      <c r="G77" s="252">
        <v>0</v>
      </c>
      <c r="H77" s="252">
        <v>21.63</v>
      </c>
      <c r="I77" s="252">
        <v>0</v>
      </c>
      <c r="J77" s="252">
        <v>21.63</v>
      </c>
      <c r="K77" s="142"/>
      <c r="L77" s="142">
        <v>52.48</v>
      </c>
      <c r="M77" s="142">
        <v>104.96</v>
      </c>
      <c r="N77" s="142">
        <v>1135.1424</v>
      </c>
      <c r="O77" s="142">
        <v>2270.2847999999999</v>
      </c>
    </row>
    <row r="78" spans="2:15" ht="28.5" x14ac:dyDescent="0.25">
      <c r="B78" s="133" t="s">
        <v>1374</v>
      </c>
      <c r="C78" s="133"/>
      <c r="D78" s="138" t="s">
        <v>1318</v>
      </c>
      <c r="E78" s="134" t="s">
        <v>1289</v>
      </c>
      <c r="F78" s="252">
        <v>433.6</v>
      </c>
      <c r="G78" s="252">
        <v>0</v>
      </c>
      <c r="H78" s="252">
        <v>433.6</v>
      </c>
      <c r="I78" s="252">
        <v>0</v>
      </c>
      <c r="J78" s="252">
        <v>433.6</v>
      </c>
      <c r="K78" s="142"/>
      <c r="L78" s="142">
        <v>9.57</v>
      </c>
      <c r="M78" s="142">
        <v>19.14</v>
      </c>
      <c r="N78" s="142">
        <v>4149.5520000000006</v>
      </c>
      <c r="O78" s="142">
        <v>8299.1040000000012</v>
      </c>
    </row>
    <row r="79" spans="2:15" ht="28.5" x14ac:dyDescent="0.25">
      <c r="B79" s="133" t="s">
        <v>1375</v>
      </c>
      <c r="C79" s="133"/>
      <c r="D79" s="138" t="s">
        <v>1290</v>
      </c>
      <c r="E79" s="134" t="s">
        <v>988</v>
      </c>
      <c r="F79" s="252">
        <v>0.48000000000000009</v>
      </c>
      <c r="G79" s="252">
        <v>0</v>
      </c>
      <c r="H79" s="252">
        <v>0.48000000000000009</v>
      </c>
      <c r="I79" s="252">
        <v>0</v>
      </c>
      <c r="J79" s="252">
        <v>0.48000000000000009</v>
      </c>
      <c r="K79" s="142"/>
      <c r="L79" s="142">
        <v>2274.1799999999998</v>
      </c>
      <c r="M79" s="142">
        <v>4548.3599999999997</v>
      </c>
      <c r="N79" s="142">
        <v>1091.6064000000001</v>
      </c>
      <c r="O79" s="142">
        <v>2183.2128000000002</v>
      </c>
    </row>
    <row r="80" spans="2:15" ht="28.5" x14ac:dyDescent="0.25">
      <c r="B80" s="133" t="s">
        <v>1376</v>
      </c>
      <c r="C80" s="133"/>
      <c r="D80" s="138" t="s">
        <v>1291</v>
      </c>
      <c r="E80" s="134" t="s">
        <v>986</v>
      </c>
      <c r="F80" s="252">
        <v>53.55</v>
      </c>
      <c r="G80" s="252">
        <v>0</v>
      </c>
      <c r="H80" s="252">
        <v>53.55</v>
      </c>
      <c r="I80" s="252">
        <v>0</v>
      </c>
      <c r="J80" s="252">
        <v>53.55</v>
      </c>
      <c r="K80" s="142"/>
      <c r="L80" s="142">
        <v>119.81</v>
      </c>
      <c r="M80" s="142">
        <v>239.62</v>
      </c>
      <c r="N80" s="142">
        <v>6415.8254999999999</v>
      </c>
      <c r="O80" s="142">
        <v>12831.651</v>
      </c>
    </row>
    <row r="81" spans="2:15" ht="42.75" x14ac:dyDescent="0.25">
      <c r="B81" s="133" t="s">
        <v>1377</v>
      </c>
      <c r="C81" s="133"/>
      <c r="D81" s="138" t="s">
        <v>1319</v>
      </c>
      <c r="E81" s="134" t="s">
        <v>1289</v>
      </c>
      <c r="F81" s="252">
        <v>79.25</v>
      </c>
      <c r="G81" s="252">
        <v>0</v>
      </c>
      <c r="H81" s="252">
        <v>79.25</v>
      </c>
      <c r="I81" s="252">
        <v>0</v>
      </c>
      <c r="J81" s="252">
        <v>79.25</v>
      </c>
      <c r="K81" s="142"/>
      <c r="L81" s="142">
        <v>11.66</v>
      </c>
      <c r="M81" s="142">
        <v>23.32</v>
      </c>
      <c r="N81" s="142">
        <v>924.05500000000006</v>
      </c>
      <c r="O81" s="142">
        <v>1848.1100000000001</v>
      </c>
    </row>
    <row r="82" spans="2:15" ht="42.75" x14ac:dyDescent="0.25">
      <c r="B82" s="133" t="s">
        <v>1378</v>
      </c>
      <c r="C82" s="133"/>
      <c r="D82" s="138" t="s">
        <v>1292</v>
      </c>
      <c r="E82" s="134" t="s">
        <v>988</v>
      </c>
      <c r="F82" s="252">
        <v>5.42</v>
      </c>
      <c r="G82" s="252">
        <v>0</v>
      </c>
      <c r="H82" s="252">
        <v>5.42</v>
      </c>
      <c r="I82" s="252">
        <v>0</v>
      </c>
      <c r="J82" s="252">
        <v>5.42</v>
      </c>
      <c r="K82" s="142"/>
      <c r="L82" s="142">
        <v>559.24</v>
      </c>
      <c r="M82" s="142">
        <v>1118.48</v>
      </c>
      <c r="N82" s="142">
        <v>3031.0808000000002</v>
      </c>
      <c r="O82" s="142">
        <v>6062.1616000000004</v>
      </c>
    </row>
    <row r="83" spans="2:15" ht="42.75" x14ac:dyDescent="0.25">
      <c r="B83" s="133" t="s">
        <v>1379</v>
      </c>
      <c r="C83" s="133"/>
      <c r="D83" s="138" t="s">
        <v>1293</v>
      </c>
      <c r="E83" s="134" t="s">
        <v>986</v>
      </c>
      <c r="F83" s="252">
        <v>61.8</v>
      </c>
      <c r="G83" s="252">
        <v>0</v>
      </c>
      <c r="H83" s="252">
        <v>61.8</v>
      </c>
      <c r="I83" s="252">
        <v>0</v>
      </c>
      <c r="J83" s="252">
        <v>61.8</v>
      </c>
      <c r="K83" s="142"/>
      <c r="L83" s="142">
        <v>43.6</v>
      </c>
      <c r="M83" s="142">
        <v>87.2</v>
      </c>
      <c r="N83" s="142">
        <v>2694.48</v>
      </c>
      <c r="O83" s="142">
        <v>5388.96</v>
      </c>
    </row>
    <row r="84" spans="2:15" ht="42.75" x14ac:dyDescent="0.25">
      <c r="B84" s="133" t="s">
        <v>1380</v>
      </c>
      <c r="C84" s="133"/>
      <c r="D84" s="138" t="s">
        <v>1279</v>
      </c>
      <c r="E84" s="134" t="s">
        <v>986</v>
      </c>
      <c r="F84" s="252">
        <v>61.8</v>
      </c>
      <c r="G84" s="252">
        <v>0</v>
      </c>
      <c r="H84" s="252">
        <v>61.8</v>
      </c>
      <c r="I84" s="252">
        <v>0</v>
      </c>
      <c r="J84" s="252">
        <v>61.8</v>
      </c>
      <c r="K84" s="142"/>
      <c r="L84" s="142">
        <v>11.21</v>
      </c>
      <c r="M84" s="142">
        <v>22.42</v>
      </c>
      <c r="N84" s="142">
        <v>692.77800000000002</v>
      </c>
      <c r="O84" s="142">
        <v>1385.556</v>
      </c>
    </row>
    <row r="85" spans="2:15" ht="28.5" x14ac:dyDescent="0.25">
      <c r="B85" s="133" t="s">
        <v>1381</v>
      </c>
      <c r="C85" s="133"/>
      <c r="D85" s="138" t="s">
        <v>1280</v>
      </c>
      <c r="E85" s="134" t="s">
        <v>986</v>
      </c>
      <c r="F85" s="252">
        <v>61.8</v>
      </c>
      <c r="G85" s="252">
        <v>0</v>
      </c>
      <c r="H85" s="252">
        <v>61.8</v>
      </c>
      <c r="I85" s="252">
        <v>0</v>
      </c>
      <c r="J85" s="252">
        <v>61.8</v>
      </c>
      <c r="K85" s="142"/>
      <c r="L85" s="142">
        <v>29.65</v>
      </c>
      <c r="M85" s="142">
        <v>59.3</v>
      </c>
      <c r="N85" s="142">
        <v>1832.37</v>
      </c>
      <c r="O85" s="142">
        <v>3664.74</v>
      </c>
    </row>
    <row r="86" spans="2:15" ht="42.75" x14ac:dyDescent="0.25">
      <c r="B86" s="133" t="s">
        <v>1382</v>
      </c>
      <c r="C86" s="133"/>
      <c r="D86" s="138" t="s">
        <v>1281</v>
      </c>
      <c r="E86" s="134" t="s">
        <v>986</v>
      </c>
      <c r="F86" s="252">
        <v>61.8</v>
      </c>
      <c r="G86" s="252">
        <v>0</v>
      </c>
      <c r="H86" s="252">
        <v>61.8</v>
      </c>
      <c r="I86" s="252">
        <v>0</v>
      </c>
      <c r="J86" s="252">
        <v>61.8</v>
      </c>
      <c r="K86" s="142"/>
      <c r="L86" s="142">
        <v>24.66</v>
      </c>
      <c r="M86" s="142">
        <v>49.32</v>
      </c>
      <c r="N86" s="142">
        <v>1523.9879999999998</v>
      </c>
      <c r="O86" s="142">
        <v>3047.9759999999997</v>
      </c>
    </row>
    <row r="87" spans="2:15" ht="57" x14ac:dyDescent="0.25">
      <c r="B87" s="133" t="s">
        <v>1383</v>
      </c>
      <c r="C87" s="133"/>
      <c r="D87" s="138" t="s">
        <v>1294</v>
      </c>
      <c r="E87" s="134" t="s">
        <v>986</v>
      </c>
      <c r="F87" s="252">
        <v>53.55</v>
      </c>
      <c r="G87" s="252">
        <v>0</v>
      </c>
      <c r="H87" s="252">
        <v>53.55</v>
      </c>
      <c r="I87" s="252">
        <v>0</v>
      </c>
      <c r="J87" s="252">
        <v>53.55</v>
      </c>
      <c r="K87" s="142"/>
      <c r="L87" s="142">
        <v>96.97</v>
      </c>
      <c r="M87" s="142">
        <v>193.94</v>
      </c>
      <c r="N87" s="142">
        <v>5192.7434999999996</v>
      </c>
      <c r="O87" s="142">
        <v>10385.486999999999</v>
      </c>
    </row>
    <row r="88" spans="2:15" ht="28.5" x14ac:dyDescent="0.25">
      <c r="B88" s="133" t="s">
        <v>1384</v>
      </c>
      <c r="C88" s="133"/>
      <c r="D88" s="138" t="s">
        <v>1295</v>
      </c>
      <c r="E88" s="134" t="s">
        <v>986</v>
      </c>
      <c r="F88" s="252">
        <v>45.14</v>
      </c>
      <c r="G88" s="252">
        <v>0</v>
      </c>
      <c r="H88" s="252">
        <v>45.14</v>
      </c>
      <c r="I88" s="252">
        <v>0</v>
      </c>
      <c r="J88" s="252">
        <v>45.14</v>
      </c>
      <c r="K88" s="142"/>
      <c r="L88" s="142">
        <v>168.39</v>
      </c>
      <c r="M88" s="142">
        <v>336.78</v>
      </c>
      <c r="N88" s="142">
        <v>7601.1245999999992</v>
      </c>
      <c r="O88" s="142">
        <v>15202.249199999998</v>
      </c>
    </row>
    <row r="89" spans="2:15" ht="85.5" x14ac:dyDescent="0.25">
      <c r="B89" s="133" t="s">
        <v>1385</v>
      </c>
      <c r="C89" s="133"/>
      <c r="D89" s="138" t="s">
        <v>1296</v>
      </c>
      <c r="E89" s="134" t="s">
        <v>986</v>
      </c>
      <c r="F89" s="252">
        <v>45.14</v>
      </c>
      <c r="G89" s="252">
        <v>0</v>
      </c>
      <c r="H89" s="252">
        <v>45.14</v>
      </c>
      <c r="I89" s="252">
        <v>0</v>
      </c>
      <c r="J89" s="252">
        <v>45.14</v>
      </c>
      <c r="K89" s="142"/>
      <c r="L89" s="142">
        <v>146</v>
      </c>
      <c r="M89" s="142">
        <v>292</v>
      </c>
      <c r="N89" s="142">
        <v>6590.4400000000005</v>
      </c>
      <c r="O89" s="142">
        <v>13180.880000000001</v>
      </c>
    </row>
    <row r="90" spans="2:15" x14ac:dyDescent="0.25">
      <c r="B90" s="135">
        <v>10</v>
      </c>
      <c r="C90" s="135"/>
      <c r="D90" s="137" t="s">
        <v>1297</v>
      </c>
      <c r="E90" s="136"/>
      <c r="F90" s="253"/>
      <c r="G90" s="253"/>
      <c r="H90" s="253"/>
      <c r="I90" s="253"/>
      <c r="J90" s="253"/>
      <c r="K90" s="143"/>
      <c r="L90" s="143"/>
      <c r="M90" s="143"/>
      <c r="N90" s="143">
        <v>41355.120000000003</v>
      </c>
      <c r="O90" s="143">
        <v>82710.240000000005</v>
      </c>
    </row>
    <row r="91" spans="2:15" ht="28.5" x14ac:dyDescent="0.25">
      <c r="B91" s="133" t="s">
        <v>1386</v>
      </c>
      <c r="C91" s="133"/>
      <c r="D91" s="138" t="s">
        <v>1298</v>
      </c>
      <c r="E91" s="134" t="s">
        <v>1306</v>
      </c>
      <c r="F91" s="252">
        <v>12</v>
      </c>
      <c r="G91" s="252">
        <v>0</v>
      </c>
      <c r="H91" s="252">
        <v>12</v>
      </c>
      <c r="I91" s="252">
        <v>0</v>
      </c>
      <c r="J91" s="252">
        <v>12</v>
      </c>
      <c r="K91" s="142"/>
      <c r="L91" s="142">
        <v>222.26</v>
      </c>
      <c r="M91" s="142">
        <v>444.52</v>
      </c>
      <c r="N91" s="142">
        <v>2667.12</v>
      </c>
      <c r="O91" s="142">
        <v>5334.24</v>
      </c>
    </row>
    <row r="92" spans="2:15" ht="28.5" x14ac:dyDescent="0.25">
      <c r="B92" s="133" t="s">
        <v>1387</v>
      </c>
      <c r="C92" s="133"/>
      <c r="D92" s="138" t="s">
        <v>1227</v>
      </c>
      <c r="E92" s="134" t="s">
        <v>1228</v>
      </c>
      <c r="F92" s="252">
        <v>12</v>
      </c>
      <c r="G92" s="252">
        <v>0</v>
      </c>
      <c r="H92" s="252">
        <v>12</v>
      </c>
      <c r="I92" s="252">
        <v>0</v>
      </c>
      <c r="J92" s="252">
        <v>12</v>
      </c>
      <c r="K92" s="142"/>
      <c r="L92" s="142">
        <v>3224</v>
      </c>
      <c r="M92" s="142">
        <v>6448</v>
      </c>
      <c r="N92" s="142">
        <v>38688</v>
      </c>
      <c r="O92" s="142">
        <v>77376</v>
      </c>
    </row>
    <row r="93" spans="2:15" x14ac:dyDescent="0.25">
      <c r="B93" s="135">
        <v>11</v>
      </c>
      <c r="C93" s="135"/>
      <c r="D93" s="137" t="s">
        <v>1299</v>
      </c>
      <c r="E93" s="136"/>
      <c r="F93" s="253"/>
      <c r="G93" s="253"/>
      <c r="H93" s="253"/>
      <c r="I93" s="253"/>
      <c r="J93" s="253"/>
      <c r="K93" s="143"/>
      <c r="L93" s="143"/>
      <c r="M93" s="143"/>
      <c r="N93" s="143">
        <v>20434.4512</v>
      </c>
      <c r="O93" s="143">
        <v>40868.902399999999</v>
      </c>
    </row>
    <row r="94" spans="2:15" ht="28.5" x14ac:dyDescent="0.25">
      <c r="B94" s="133" t="s">
        <v>1388</v>
      </c>
      <c r="C94" s="133"/>
      <c r="D94" s="138" t="s">
        <v>1300</v>
      </c>
      <c r="E94" s="134" t="s">
        <v>986</v>
      </c>
      <c r="F94" s="252">
        <v>28.24</v>
      </c>
      <c r="G94" s="252">
        <v>0</v>
      </c>
      <c r="H94" s="252">
        <v>28.24</v>
      </c>
      <c r="I94" s="252">
        <v>0</v>
      </c>
      <c r="J94" s="252">
        <v>28.24</v>
      </c>
      <c r="K94" s="142"/>
      <c r="L94" s="142">
        <v>21.63</v>
      </c>
      <c r="M94" s="142">
        <v>43.26</v>
      </c>
      <c r="N94" s="142">
        <v>610.83119999999997</v>
      </c>
      <c r="O94" s="142">
        <v>1221.6623999999999</v>
      </c>
    </row>
    <row r="95" spans="2:15" ht="42.75" x14ac:dyDescent="0.25">
      <c r="B95" s="133" t="s">
        <v>1389</v>
      </c>
      <c r="C95" s="133"/>
      <c r="D95" s="138" t="s">
        <v>1301</v>
      </c>
      <c r="E95" s="134" t="s">
        <v>1302</v>
      </c>
      <c r="F95" s="252">
        <v>12</v>
      </c>
      <c r="G95" s="252">
        <v>0</v>
      </c>
      <c r="H95" s="252">
        <v>12</v>
      </c>
      <c r="I95" s="252">
        <v>0</v>
      </c>
      <c r="J95" s="252">
        <v>12</v>
      </c>
      <c r="K95" s="142"/>
      <c r="L95" s="142">
        <v>890.93</v>
      </c>
      <c r="M95" s="142">
        <v>1781.86</v>
      </c>
      <c r="N95" s="142">
        <v>10691.16</v>
      </c>
      <c r="O95" s="142">
        <v>21382.32</v>
      </c>
    </row>
    <row r="96" spans="2:15" ht="28.5" x14ac:dyDescent="0.25">
      <c r="B96" s="133" t="s">
        <v>1390</v>
      </c>
      <c r="C96" s="133"/>
      <c r="D96" s="138" t="s">
        <v>1303</v>
      </c>
      <c r="E96" s="134" t="s">
        <v>1306</v>
      </c>
      <c r="F96" s="252">
        <v>22</v>
      </c>
      <c r="G96" s="252">
        <v>0</v>
      </c>
      <c r="H96" s="252">
        <v>22</v>
      </c>
      <c r="I96" s="252">
        <v>0</v>
      </c>
      <c r="J96" s="252">
        <v>22</v>
      </c>
      <c r="K96" s="142"/>
      <c r="L96" s="142">
        <v>200.93</v>
      </c>
      <c r="M96" s="142">
        <v>401.86</v>
      </c>
      <c r="N96" s="142">
        <v>4420.46</v>
      </c>
      <c r="O96" s="142">
        <v>8840.92</v>
      </c>
    </row>
    <row r="97" spans="2:15" ht="28.5" x14ac:dyDescent="0.25">
      <c r="B97" s="133" t="s">
        <v>1391</v>
      </c>
      <c r="C97" s="133"/>
      <c r="D97" s="138" t="s">
        <v>1232</v>
      </c>
      <c r="E97" s="134" t="s">
        <v>1228</v>
      </c>
      <c r="F97" s="252">
        <v>19</v>
      </c>
      <c r="G97" s="252">
        <v>0</v>
      </c>
      <c r="H97" s="252">
        <v>19</v>
      </c>
      <c r="I97" s="252">
        <v>0</v>
      </c>
      <c r="J97" s="252">
        <v>19</v>
      </c>
      <c r="K97" s="142"/>
      <c r="L97" s="142">
        <v>248</v>
      </c>
      <c r="M97" s="142">
        <v>496</v>
      </c>
      <c r="N97" s="142">
        <v>4712</v>
      </c>
      <c r="O97" s="142">
        <v>9424</v>
      </c>
    </row>
    <row r="98" spans="2:15" x14ac:dyDescent="0.25">
      <c r="B98" s="135">
        <v>12</v>
      </c>
      <c r="C98" s="135"/>
      <c r="D98" s="137" t="s">
        <v>1304</v>
      </c>
      <c r="E98" s="136"/>
      <c r="F98" s="253"/>
      <c r="G98" s="253"/>
      <c r="H98" s="253"/>
      <c r="I98" s="253"/>
      <c r="J98" s="253"/>
      <c r="K98" s="143"/>
      <c r="L98" s="143"/>
      <c r="M98" s="143"/>
      <c r="N98" s="143">
        <v>7951.8180000000002</v>
      </c>
      <c r="O98" s="143">
        <v>15903.636</v>
      </c>
    </row>
    <row r="99" spans="2:15" x14ac:dyDescent="0.25">
      <c r="B99" s="133" t="s">
        <v>1392</v>
      </c>
      <c r="C99" s="133"/>
      <c r="D99" s="138" t="s">
        <v>1320</v>
      </c>
      <c r="E99" s="134" t="s">
        <v>986</v>
      </c>
      <c r="F99" s="252">
        <v>1264.2</v>
      </c>
      <c r="G99" s="252">
        <v>0</v>
      </c>
      <c r="H99" s="252">
        <v>1264.2</v>
      </c>
      <c r="I99" s="252">
        <v>0</v>
      </c>
      <c r="J99" s="252">
        <v>1264.2</v>
      </c>
      <c r="K99" s="142"/>
      <c r="L99" s="142">
        <v>6.29</v>
      </c>
      <c r="M99" s="142">
        <v>12.58</v>
      </c>
      <c r="N99" s="142">
        <v>7951.8180000000002</v>
      </c>
      <c r="O99" s="142">
        <v>15903.636</v>
      </c>
    </row>
    <row r="100" spans="2:15" x14ac:dyDescent="0.25">
      <c r="B100" s="135">
        <v>13</v>
      </c>
      <c r="C100" s="135"/>
      <c r="D100" s="137" t="s">
        <v>1460</v>
      </c>
      <c r="E100" s="136"/>
      <c r="F100" s="253"/>
      <c r="G100" s="253"/>
      <c r="H100" s="253"/>
      <c r="I100" s="253"/>
      <c r="J100" s="253"/>
      <c r="K100" s="143"/>
      <c r="L100" s="143"/>
      <c r="M100" s="143"/>
      <c r="N100" s="143">
        <v>497.24</v>
      </c>
      <c r="O100" s="143">
        <v>497.24</v>
      </c>
    </row>
    <row r="101" spans="2:15" ht="71.25" x14ac:dyDescent="0.25">
      <c r="B101" s="133" t="s">
        <v>1459</v>
      </c>
      <c r="C101" s="133" t="s">
        <v>1247</v>
      </c>
      <c r="D101" s="138" t="s">
        <v>1305</v>
      </c>
      <c r="E101" s="134" t="s">
        <v>1306</v>
      </c>
      <c r="F101" s="252">
        <v>1</v>
      </c>
      <c r="G101" s="252">
        <v>0</v>
      </c>
      <c r="H101" s="252">
        <v>1</v>
      </c>
      <c r="I101" s="252">
        <v>0</v>
      </c>
      <c r="J101" s="252">
        <v>1</v>
      </c>
      <c r="K101" s="142">
        <v>401</v>
      </c>
      <c r="L101" s="142">
        <v>497.24</v>
      </c>
      <c r="M101" s="142">
        <v>497.24</v>
      </c>
      <c r="N101" s="142">
        <v>497.24</v>
      </c>
      <c r="O101" s="142">
        <v>497.24</v>
      </c>
    </row>
    <row r="102" spans="2:15" x14ac:dyDescent="0.25">
      <c r="B102" s="135">
        <v>14</v>
      </c>
      <c r="C102" s="135"/>
      <c r="D102" s="137" t="s">
        <v>1461</v>
      </c>
      <c r="E102" s="136"/>
      <c r="F102" s="253"/>
      <c r="G102" s="253"/>
      <c r="H102" s="253"/>
      <c r="I102" s="253"/>
      <c r="J102" s="253"/>
      <c r="K102" s="143"/>
      <c r="L102" s="143"/>
      <c r="M102" s="143"/>
      <c r="N102" s="143">
        <v>563.46</v>
      </c>
      <c r="O102" s="143">
        <v>563.46</v>
      </c>
    </row>
    <row r="103" spans="2:15" x14ac:dyDescent="0.25">
      <c r="B103" s="133" t="s">
        <v>1462</v>
      </c>
      <c r="C103" s="133" t="s">
        <v>1248</v>
      </c>
      <c r="D103" s="138" t="s">
        <v>1307</v>
      </c>
      <c r="E103" s="134" t="s">
        <v>986</v>
      </c>
      <c r="F103" s="252">
        <v>2</v>
      </c>
      <c r="G103" s="252">
        <v>0</v>
      </c>
      <c r="H103" s="252">
        <v>2</v>
      </c>
      <c r="I103" s="252">
        <v>0</v>
      </c>
      <c r="J103" s="252">
        <v>2</v>
      </c>
      <c r="K103" s="142">
        <v>230</v>
      </c>
      <c r="L103" s="142">
        <v>281.73</v>
      </c>
      <c r="M103" s="142">
        <v>281.73</v>
      </c>
      <c r="N103" s="142">
        <v>563.46</v>
      </c>
      <c r="O103" s="142">
        <v>563.46</v>
      </c>
    </row>
  </sheetData>
  <sheetProtection algorithmName="SHA-512" hashValue="+6QCSKvReRFougBzO8f8fmG+K87Ayn/fNqC2DcuSarL8/Zb42e8lHQKZXMy0bQruDLFosdLGvm5+Yftqi0Sj5w==" saltValue="8MrUbm6TPpqX3xVeifZW8w==" spinCount="100000" sheet="1" objects="1" scenarios="1"/>
  <mergeCells count="2">
    <mergeCell ref="B2:O2"/>
    <mergeCell ref="B3:O3"/>
  </mergeCells>
  <printOptions horizontalCentered="1"/>
  <pageMargins left="0.59055118110236227" right="0.59055118110236227" top="0.78740157480314965" bottom="0.98425196850393704" header="0.19685039370078741" footer="0.39370078740157483"/>
  <pageSetup paperSize="9" scale="52" fitToHeight="0" orientation="landscape" horizontalDpi="300" verticalDpi="300" r:id="rId1"/>
  <headerFooter>
    <oddFooter>&amp;L________________________________________
     Assinatura do Responsável Técnico Fiscal&amp;C________________________________________
  Assinatura do Responsável Técnico Executor&amp;RPágina &amp;P de &amp;N</oddFooter>
  </headerFooter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6">
    <pageSetUpPr fitToPage="1"/>
  </sheetPr>
  <dimension ref="B1:H63"/>
  <sheetViews>
    <sheetView workbookViewId="0"/>
  </sheetViews>
  <sheetFormatPr defaultRowHeight="15" x14ac:dyDescent="0.25"/>
  <cols>
    <col min="1" max="1" width="1.7109375" customWidth="1"/>
    <col min="2" max="2" width="7.85546875" customWidth="1"/>
    <col min="3" max="3" width="95" customWidth="1"/>
    <col min="4" max="7" width="20.7109375" customWidth="1"/>
    <col min="8" max="8" width="1.7109375" customWidth="1"/>
  </cols>
  <sheetData>
    <row r="1" spans="2:8" s="81" customFormat="1" ht="9.9499999999999993" customHeight="1" x14ac:dyDescent="0.2">
      <c r="B1" s="121"/>
      <c r="C1" s="121"/>
      <c r="D1" s="121"/>
      <c r="E1" s="121"/>
      <c r="F1" s="123"/>
    </row>
    <row r="2" spans="2:8" s="124" customFormat="1" ht="45" customHeight="1" x14ac:dyDescent="0.25">
      <c r="B2" s="537" t="s">
        <v>1042</v>
      </c>
      <c r="C2" s="537"/>
      <c r="D2" s="537"/>
      <c r="E2" s="537"/>
      <c r="F2" s="537"/>
      <c r="G2" s="537"/>
    </row>
    <row r="3" spans="2:8" s="124" customFormat="1" ht="20.100000000000001" customHeight="1" x14ac:dyDescent="0.25">
      <c r="B3" s="538" t="s">
        <v>1032</v>
      </c>
      <c r="C3" s="538"/>
      <c r="D3" s="538"/>
      <c r="E3" s="538"/>
      <c r="F3" s="538"/>
      <c r="G3" s="538"/>
    </row>
    <row r="4" spans="2:8" s="124" customFormat="1" ht="15" customHeight="1" x14ac:dyDescent="0.2">
      <c r="B4" s="182" t="s">
        <v>1399</v>
      </c>
      <c r="C4" s="149"/>
      <c r="D4" s="175" t="s">
        <v>1642</v>
      </c>
      <c r="E4" s="208"/>
      <c r="F4" s="149"/>
      <c r="G4" s="214"/>
    </row>
    <row r="5" spans="2:8" s="124" customFormat="1" ht="15" customHeight="1" x14ac:dyDescent="0.2">
      <c r="B5" s="182" t="s">
        <v>1640</v>
      </c>
      <c r="C5" s="149"/>
      <c r="D5" s="175" t="s">
        <v>1643</v>
      </c>
      <c r="E5" s="208"/>
      <c r="F5" s="149"/>
      <c r="G5" s="214"/>
    </row>
    <row r="6" spans="2:8" s="124" customFormat="1" ht="15" customHeight="1" x14ac:dyDescent="0.2">
      <c r="B6" s="182" t="s">
        <v>1639</v>
      </c>
      <c r="C6" s="149"/>
      <c r="D6" s="175" t="s">
        <v>1425</v>
      </c>
      <c r="E6" s="208"/>
      <c r="F6" s="149"/>
      <c r="G6" s="214"/>
    </row>
    <row r="7" spans="2:8" s="124" customFormat="1" ht="15" customHeight="1" x14ac:dyDescent="0.2">
      <c r="B7" s="182" t="s">
        <v>1641</v>
      </c>
      <c r="C7" s="149"/>
      <c r="D7" s="175" t="s">
        <v>1645</v>
      </c>
      <c r="E7" s="208"/>
      <c r="F7" s="149"/>
      <c r="G7" s="214"/>
    </row>
    <row r="8" spans="2:8" ht="15" customHeight="1" x14ac:dyDescent="0.25">
      <c r="B8" s="623" t="s">
        <v>1014</v>
      </c>
      <c r="C8" s="623" t="s">
        <v>1034</v>
      </c>
      <c r="D8" s="623" t="s">
        <v>1035</v>
      </c>
      <c r="E8" s="622" t="s">
        <v>1140</v>
      </c>
      <c r="F8" s="622" t="s">
        <v>1044</v>
      </c>
      <c r="G8" s="622"/>
    </row>
    <row r="9" spans="2:8" x14ac:dyDescent="0.25">
      <c r="B9" s="597"/>
      <c r="C9" s="597"/>
      <c r="D9" s="597"/>
      <c r="E9" s="557"/>
      <c r="F9" s="557" t="s">
        <v>1046</v>
      </c>
      <c r="G9" s="557"/>
    </row>
    <row r="10" spans="2:8" x14ac:dyDescent="0.25">
      <c r="B10" s="597"/>
      <c r="C10" s="597"/>
      <c r="D10" s="597"/>
      <c r="E10" s="557"/>
      <c r="F10" s="132" t="s">
        <v>1047</v>
      </c>
      <c r="G10" s="132" t="s">
        <v>1026</v>
      </c>
    </row>
    <row r="11" spans="2:8" x14ac:dyDescent="0.25">
      <c r="B11" s="139"/>
      <c r="C11" s="140" t="s">
        <v>1644</v>
      </c>
      <c r="D11" s="140"/>
      <c r="E11" s="140"/>
      <c r="F11" s="140"/>
      <c r="G11" s="141">
        <v>1424202.7860000001</v>
      </c>
      <c r="H11" s="260"/>
    </row>
    <row r="12" spans="2:8" x14ac:dyDescent="0.25">
      <c r="B12" s="135">
        <v>1</v>
      </c>
      <c r="C12" s="137" t="s">
        <v>1581</v>
      </c>
      <c r="D12" s="136" t="s">
        <v>470</v>
      </c>
      <c r="E12" s="253"/>
      <c r="F12" s="143"/>
      <c r="G12" s="143">
        <v>11943.115</v>
      </c>
    </row>
    <row r="13" spans="2:8" x14ac:dyDescent="0.25">
      <c r="B13" s="133" t="s">
        <v>982</v>
      </c>
      <c r="C13" s="138" t="s">
        <v>1307</v>
      </c>
      <c r="D13" s="134" t="s">
        <v>986</v>
      </c>
      <c r="E13" s="252">
        <v>4.5</v>
      </c>
      <c r="F13" s="142">
        <v>381.91</v>
      </c>
      <c r="G13" s="142">
        <v>1718.595</v>
      </c>
    </row>
    <row r="14" spans="2:8" ht="42.75" x14ac:dyDescent="0.25">
      <c r="B14" s="133" t="s">
        <v>1321</v>
      </c>
      <c r="C14" s="138" t="s">
        <v>1561</v>
      </c>
      <c r="D14" s="134" t="s">
        <v>1552</v>
      </c>
      <c r="E14" s="252">
        <v>1</v>
      </c>
      <c r="F14" s="142">
        <v>6508.18</v>
      </c>
      <c r="G14" s="142">
        <v>6508.18</v>
      </c>
    </row>
    <row r="15" spans="2:8" x14ac:dyDescent="0.25">
      <c r="B15" s="133" t="s">
        <v>1322</v>
      </c>
      <c r="C15" s="138" t="s">
        <v>1562</v>
      </c>
      <c r="D15" s="134" t="s">
        <v>1308</v>
      </c>
      <c r="E15" s="252">
        <v>6</v>
      </c>
      <c r="F15" s="142">
        <v>619.39</v>
      </c>
      <c r="G15" s="142">
        <v>3716.34</v>
      </c>
    </row>
    <row r="16" spans="2:8" x14ac:dyDescent="0.25">
      <c r="B16" s="135">
        <v>2</v>
      </c>
      <c r="C16" s="137" t="s">
        <v>1582</v>
      </c>
      <c r="D16" s="136" t="s">
        <v>470</v>
      </c>
      <c r="E16" s="253"/>
      <c r="F16" s="143"/>
      <c r="G16" s="143">
        <v>81569.040000000008</v>
      </c>
    </row>
    <row r="17" spans="2:7" x14ac:dyDescent="0.25">
      <c r="B17" s="133" t="s">
        <v>983</v>
      </c>
      <c r="C17" s="138" t="s">
        <v>1557</v>
      </c>
      <c r="D17" s="134" t="s">
        <v>1308</v>
      </c>
      <c r="E17" s="252">
        <v>6</v>
      </c>
      <c r="F17" s="142">
        <v>13594.84</v>
      </c>
      <c r="G17" s="142">
        <v>81569.040000000008</v>
      </c>
    </row>
    <row r="18" spans="2:7" x14ac:dyDescent="0.25">
      <c r="B18" s="135">
        <v>3</v>
      </c>
      <c r="C18" s="137" t="s">
        <v>1265</v>
      </c>
      <c r="D18" s="136" t="s">
        <v>470</v>
      </c>
      <c r="E18" s="253"/>
      <c r="F18" s="143"/>
      <c r="G18" s="143">
        <v>719508.66929999995</v>
      </c>
    </row>
    <row r="19" spans="2:7" ht="28.5" x14ac:dyDescent="0.25">
      <c r="B19" s="133" t="s">
        <v>997</v>
      </c>
      <c r="C19" s="138" t="s">
        <v>1314</v>
      </c>
      <c r="D19" s="134" t="s">
        <v>986</v>
      </c>
      <c r="E19" s="252">
        <v>10609.19</v>
      </c>
      <c r="F19" s="142">
        <v>1.68</v>
      </c>
      <c r="G19" s="142">
        <v>17823.439200000001</v>
      </c>
    </row>
    <row r="20" spans="2:7" ht="42.75" x14ac:dyDescent="0.25">
      <c r="B20" s="133" t="s">
        <v>998</v>
      </c>
      <c r="C20" s="138" t="s">
        <v>1585</v>
      </c>
      <c r="D20" s="134" t="s">
        <v>987</v>
      </c>
      <c r="E20" s="252">
        <v>3286.62</v>
      </c>
      <c r="F20" s="142">
        <v>42.32</v>
      </c>
      <c r="G20" s="142">
        <v>139089.75839999999</v>
      </c>
    </row>
    <row r="21" spans="2:7" ht="28.5" x14ac:dyDescent="0.25">
      <c r="B21" s="133" t="s">
        <v>1331</v>
      </c>
      <c r="C21" s="138" t="s">
        <v>1586</v>
      </c>
      <c r="D21" s="134" t="s">
        <v>986</v>
      </c>
      <c r="E21" s="252">
        <v>9346.08</v>
      </c>
      <c r="F21" s="142">
        <v>56.6</v>
      </c>
      <c r="G21" s="142">
        <v>528988.12800000003</v>
      </c>
    </row>
    <row r="22" spans="2:7" x14ac:dyDescent="0.25">
      <c r="B22" s="133" t="s">
        <v>1332</v>
      </c>
      <c r="C22" s="138" t="s">
        <v>1563</v>
      </c>
      <c r="D22" s="134" t="s">
        <v>986</v>
      </c>
      <c r="E22" s="252">
        <v>1116.23</v>
      </c>
      <c r="F22" s="142">
        <v>29.23</v>
      </c>
      <c r="G22" s="142">
        <v>32627.402900000001</v>
      </c>
    </row>
    <row r="23" spans="2:7" x14ac:dyDescent="0.25">
      <c r="B23" s="133" t="s">
        <v>1333</v>
      </c>
      <c r="C23" s="138" t="s">
        <v>1564</v>
      </c>
      <c r="D23" s="134" t="s">
        <v>986</v>
      </c>
      <c r="E23" s="252">
        <v>40.36</v>
      </c>
      <c r="F23" s="142">
        <v>24.28</v>
      </c>
      <c r="G23" s="142">
        <v>979.94080000000008</v>
      </c>
    </row>
    <row r="24" spans="2:7" x14ac:dyDescent="0.25">
      <c r="B24" s="135">
        <v>4</v>
      </c>
      <c r="C24" s="137" t="s">
        <v>1583</v>
      </c>
      <c r="D24" s="136" t="s">
        <v>470</v>
      </c>
      <c r="E24" s="253"/>
      <c r="F24" s="143"/>
      <c r="G24" s="143">
        <v>499643.71950000006</v>
      </c>
    </row>
    <row r="25" spans="2:7" ht="28.5" x14ac:dyDescent="0.25">
      <c r="B25" s="133" t="s">
        <v>1342</v>
      </c>
      <c r="C25" s="138" t="s">
        <v>1587</v>
      </c>
      <c r="D25" s="134" t="s">
        <v>987</v>
      </c>
      <c r="E25" s="252">
        <v>2923.8</v>
      </c>
      <c r="F25" s="142">
        <v>41.04</v>
      </c>
      <c r="G25" s="142">
        <v>119992.75200000001</v>
      </c>
    </row>
    <row r="26" spans="2:7" ht="71.25" x14ac:dyDescent="0.25">
      <c r="B26" s="133" t="s">
        <v>1343</v>
      </c>
      <c r="C26" s="138" t="s">
        <v>1588</v>
      </c>
      <c r="D26" s="134" t="s">
        <v>988</v>
      </c>
      <c r="E26" s="252">
        <v>1192.5999999999999</v>
      </c>
      <c r="F26" s="142">
        <v>5.42</v>
      </c>
      <c r="G26" s="142">
        <v>6463.8919999999998</v>
      </c>
    </row>
    <row r="27" spans="2:7" ht="28.5" x14ac:dyDescent="0.25">
      <c r="B27" s="133" t="s">
        <v>1594</v>
      </c>
      <c r="C27" s="138" t="s">
        <v>1589</v>
      </c>
      <c r="D27" s="134" t="s">
        <v>988</v>
      </c>
      <c r="E27" s="252">
        <v>47.32</v>
      </c>
      <c r="F27" s="142">
        <v>279.95999999999998</v>
      </c>
      <c r="G27" s="142">
        <v>13247.707199999999</v>
      </c>
    </row>
    <row r="28" spans="2:7" ht="42.75" x14ac:dyDescent="0.25">
      <c r="B28" s="133" t="s">
        <v>1595</v>
      </c>
      <c r="C28" s="138" t="s">
        <v>1558</v>
      </c>
      <c r="D28" s="134" t="s">
        <v>987</v>
      </c>
      <c r="E28" s="252">
        <v>769.84</v>
      </c>
      <c r="F28" s="142">
        <v>112.46</v>
      </c>
      <c r="G28" s="142">
        <v>86576.206399999995</v>
      </c>
    </row>
    <row r="29" spans="2:7" ht="42.75" x14ac:dyDescent="0.25">
      <c r="B29" s="133" t="s">
        <v>1596</v>
      </c>
      <c r="C29" s="138" t="s">
        <v>1559</v>
      </c>
      <c r="D29" s="134" t="s">
        <v>987</v>
      </c>
      <c r="E29" s="252">
        <v>349.09</v>
      </c>
      <c r="F29" s="142">
        <v>171.61</v>
      </c>
      <c r="G29" s="142">
        <v>59907.334900000002</v>
      </c>
    </row>
    <row r="30" spans="2:7" ht="42.75" x14ac:dyDescent="0.25">
      <c r="B30" s="133" t="s">
        <v>1597</v>
      </c>
      <c r="C30" s="138" t="s">
        <v>1560</v>
      </c>
      <c r="D30" s="134" t="s">
        <v>987</v>
      </c>
      <c r="E30" s="252">
        <v>100.83</v>
      </c>
      <c r="F30" s="142">
        <v>267.97000000000003</v>
      </c>
      <c r="G30" s="142">
        <v>27019.415100000002</v>
      </c>
    </row>
    <row r="31" spans="2:7" ht="57" x14ac:dyDescent="0.25">
      <c r="B31" s="133" t="s">
        <v>1598</v>
      </c>
      <c r="C31" s="138" t="s">
        <v>1590</v>
      </c>
      <c r="D31" s="134" t="s">
        <v>988</v>
      </c>
      <c r="E31" s="252">
        <v>758.77</v>
      </c>
      <c r="F31" s="142">
        <v>8.2899999999999991</v>
      </c>
      <c r="G31" s="142">
        <v>6290.2032999999992</v>
      </c>
    </row>
    <row r="32" spans="2:7" x14ac:dyDescent="0.25">
      <c r="B32" s="133" t="s">
        <v>1599</v>
      </c>
      <c r="C32" s="138" t="s">
        <v>1591</v>
      </c>
      <c r="D32" s="134" t="s">
        <v>988</v>
      </c>
      <c r="E32" s="252">
        <v>758.77</v>
      </c>
      <c r="F32" s="142">
        <v>5.62</v>
      </c>
      <c r="G32" s="142">
        <v>4264.2874000000002</v>
      </c>
    </row>
    <row r="33" spans="2:7" ht="28.5" x14ac:dyDescent="0.25">
      <c r="B33" s="133" t="s">
        <v>1600</v>
      </c>
      <c r="C33" s="138" t="s">
        <v>1565</v>
      </c>
      <c r="D33" s="134" t="s">
        <v>1552</v>
      </c>
      <c r="E33" s="252">
        <v>79</v>
      </c>
      <c r="F33" s="142">
        <v>850.89</v>
      </c>
      <c r="G33" s="142">
        <v>67220.31</v>
      </c>
    </row>
    <row r="34" spans="2:7" ht="42.75" x14ac:dyDescent="0.25">
      <c r="B34" s="133" t="s">
        <v>1601</v>
      </c>
      <c r="C34" s="138" t="s">
        <v>1592</v>
      </c>
      <c r="D34" s="134" t="s">
        <v>1552</v>
      </c>
      <c r="E34" s="252">
        <v>28</v>
      </c>
      <c r="F34" s="142">
        <v>1570.59</v>
      </c>
      <c r="G34" s="142">
        <v>43976.52</v>
      </c>
    </row>
    <row r="35" spans="2:7" ht="28.5" x14ac:dyDescent="0.25">
      <c r="B35" s="133" t="s">
        <v>1602</v>
      </c>
      <c r="C35" s="138" t="s">
        <v>1580</v>
      </c>
      <c r="D35" s="134" t="s">
        <v>987</v>
      </c>
      <c r="E35" s="252">
        <v>33.85</v>
      </c>
      <c r="F35" s="142">
        <v>188.26</v>
      </c>
      <c r="G35" s="142">
        <v>6372.6009999999997</v>
      </c>
    </row>
    <row r="36" spans="2:7" ht="42.75" x14ac:dyDescent="0.25">
      <c r="B36" s="133" t="s">
        <v>1603</v>
      </c>
      <c r="C36" s="138" t="s">
        <v>1593</v>
      </c>
      <c r="D36" s="134" t="s">
        <v>1552</v>
      </c>
      <c r="E36" s="252">
        <v>28</v>
      </c>
      <c r="F36" s="142">
        <v>454.89</v>
      </c>
      <c r="G36" s="142">
        <v>12736.92</v>
      </c>
    </row>
    <row r="37" spans="2:7" ht="57" x14ac:dyDescent="0.25">
      <c r="B37" s="133" t="s">
        <v>1604</v>
      </c>
      <c r="C37" s="138" t="s">
        <v>1566</v>
      </c>
      <c r="D37" s="134" t="s">
        <v>1552</v>
      </c>
      <c r="E37" s="252">
        <v>4</v>
      </c>
      <c r="F37" s="142">
        <v>443.19</v>
      </c>
      <c r="G37" s="142">
        <v>1772.76</v>
      </c>
    </row>
    <row r="38" spans="2:7" x14ac:dyDescent="0.25">
      <c r="B38" s="133" t="s">
        <v>1605</v>
      </c>
      <c r="C38" s="138" t="s">
        <v>1567</v>
      </c>
      <c r="D38" s="134" t="s">
        <v>987</v>
      </c>
      <c r="E38" s="252">
        <v>34</v>
      </c>
      <c r="F38" s="142">
        <v>26.12</v>
      </c>
      <c r="G38" s="142">
        <v>888.08</v>
      </c>
    </row>
    <row r="39" spans="2:7" x14ac:dyDescent="0.25">
      <c r="B39" s="133" t="s">
        <v>1606</v>
      </c>
      <c r="C39" s="138" t="s">
        <v>1310</v>
      </c>
      <c r="D39" s="134" t="s">
        <v>988</v>
      </c>
      <c r="E39" s="252">
        <v>26.36</v>
      </c>
      <c r="F39" s="142">
        <v>59.21</v>
      </c>
      <c r="G39" s="142">
        <v>1560.7755999999999</v>
      </c>
    </row>
    <row r="40" spans="2:7" x14ac:dyDescent="0.25">
      <c r="B40" s="133" t="s">
        <v>1607</v>
      </c>
      <c r="C40" s="138" t="s">
        <v>1318</v>
      </c>
      <c r="D40" s="134" t="s">
        <v>1289</v>
      </c>
      <c r="E40" s="252">
        <v>564.73</v>
      </c>
      <c r="F40" s="142">
        <v>9.1999999999999993</v>
      </c>
      <c r="G40" s="142">
        <v>5195.5159999999996</v>
      </c>
    </row>
    <row r="41" spans="2:7" ht="42.75" x14ac:dyDescent="0.25">
      <c r="B41" s="133" t="s">
        <v>1608</v>
      </c>
      <c r="C41" s="138" t="s">
        <v>1568</v>
      </c>
      <c r="D41" s="134" t="s">
        <v>988</v>
      </c>
      <c r="E41" s="252">
        <v>10.16</v>
      </c>
      <c r="F41" s="142">
        <v>467.27</v>
      </c>
      <c r="G41" s="142">
        <v>4747.4632000000001</v>
      </c>
    </row>
    <row r="42" spans="2:7" ht="42.75" x14ac:dyDescent="0.25">
      <c r="B42" s="133" t="s">
        <v>1609</v>
      </c>
      <c r="C42" s="138" t="s">
        <v>1569</v>
      </c>
      <c r="D42" s="134" t="s">
        <v>986</v>
      </c>
      <c r="E42" s="252">
        <v>93.2</v>
      </c>
      <c r="F42" s="142">
        <v>65.37</v>
      </c>
      <c r="G42" s="142">
        <v>6092.4840000000004</v>
      </c>
    </row>
    <row r="43" spans="2:7" ht="28.5" x14ac:dyDescent="0.25">
      <c r="B43" s="133" t="s">
        <v>1610</v>
      </c>
      <c r="C43" s="138" t="s">
        <v>1570</v>
      </c>
      <c r="D43" s="134" t="s">
        <v>986</v>
      </c>
      <c r="E43" s="252">
        <v>93.2</v>
      </c>
      <c r="F43" s="142">
        <v>7.23</v>
      </c>
      <c r="G43" s="142">
        <v>673.83600000000001</v>
      </c>
    </row>
    <row r="44" spans="2:7" ht="28.5" x14ac:dyDescent="0.25">
      <c r="B44" s="133" t="s">
        <v>1611</v>
      </c>
      <c r="C44" s="138" t="s">
        <v>1571</v>
      </c>
      <c r="D44" s="134" t="s">
        <v>986</v>
      </c>
      <c r="E44" s="252">
        <v>93.2</v>
      </c>
      <c r="F44" s="142">
        <v>27.04</v>
      </c>
      <c r="G44" s="142">
        <v>2520.1280000000002</v>
      </c>
    </row>
    <row r="45" spans="2:7" ht="28.5" x14ac:dyDescent="0.25">
      <c r="B45" s="133" t="s">
        <v>1612</v>
      </c>
      <c r="C45" s="138" t="s">
        <v>1572</v>
      </c>
      <c r="D45" s="134" t="s">
        <v>986</v>
      </c>
      <c r="E45" s="252">
        <v>15.3</v>
      </c>
      <c r="F45" s="142">
        <v>49.49</v>
      </c>
      <c r="G45" s="142">
        <v>757.19700000000012</v>
      </c>
    </row>
    <row r="46" spans="2:7" ht="57" x14ac:dyDescent="0.25">
      <c r="B46" s="133" t="s">
        <v>1613</v>
      </c>
      <c r="C46" s="138" t="s">
        <v>1573</v>
      </c>
      <c r="D46" s="134" t="s">
        <v>987</v>
      </c>
      <c r="E46" s="252">
        <v>432.94</v>
      </c>
      <c r="F46" s="142">
        <v>26.66</v>
      </c>
      <c r="G46" s="142">
        <v>11542.180399999999</v>
      </c>
    </row>
    <row r="47" spans="2:7" x14ac:dyDescent="0.25">
      <c r="B47" s="133" t="s">
        <v>1614</v>
      </c>
      <c r="C47" s="138" t="s">
        <v>1574</v>
      </c>
      <c r="D47" s="134" t="s">
        <v>1289</v>
      </c>
      <c r="E47" s="252">
        <v>1155.9000000000001</v>
      </c>
      <c r="F47" s="142">
        <v>8.5</v>
      </c>
      <c r="G47" s="142">
        <v>9825.1500000000015</v>
      </c>
    </row>
    <row r="48" spans="2:7" x14ac:dyDescent="0.25">
      <c r="B48" s="135">
        <v>5</v>
      </c>
      <c r="C48" s="137" t="s">
        <v>1578</v>
      </c>
      <c r="D48" s="136" t="s">
        <v>470</v>
      </c>
      <c r="E48" s="253"/>
      <c r="F48" s="143"/>
      <c r="G48" s="143">
        <v>99608.992199999993</v>
      </c>
    </row>
    <row r="49" spans="2:7" ht="71.25" x14ac:dyDescent="0.25">
      <c r="B49" s="133" t="s">
        <v>1344</v>
      </c>
      <c r="C49" s="138" t="s">
        <v>1588</v>
      </c>
      <c r="D49" s="134" t="s">
        <v>988</v>
      </c>
      <c r="E49" s="252">
        <v>78.75</v>
      </c>
      <c r="F49" s="142">
        <v>5.42</v>
      </c>
      <c r="G49" s="142">
        <v>426.82499999999999</v>
      </c>
    </row>
    <row r="50" spans="2:7" x14ac:dyDescent="0.25">
      <c r="B50" s="133" t="s">
        <v>1615</v>
      </c>
      <c r="C50" s="138" t="s">
        <v>1310</v>
      </c>
      <c r="D50" s="134" t="s">
        <v>988</v>
      </c>
      <c r="E50" s="252">
        <v>34.92</v>
      </c>
      <c r="F50" s="142">
        <v>59.21</v>
      </c>
      <c r="G50" s="142">
        <v>2067.6132000000002</v>
      </c>
    </row>
    <row r="51" spans="2:7" ht="28.5" x14ac:dyDescent="0.25">
      <c r="B51" s="133" t="s">
        <v>1616</v>
      </c>
      <c r="C51" s="138" t="s">
        <v>1572</v>
      </c>
      <c r="D51" s="134" t="s">
        <v>986</v>
      </c>
      <c r="E51" s="252">
        <v>250.2</v>
      </c>
      <c r="F51" s="142">
        <v>49.49</v>
      </c>
      <c r="G51" s="142">
        <v>12382.397999999999</v>
      </c>
    </row>
    <row r="52" spans="2:7" x14ac:dyDescent="0.25">
      <c r="B52" s="133" t="s">
        <v>1617</v>
      </c>
      <c r="C52" s="138" t="s">
        <v>1318</v>
      </c>
      <c r="D52" s="134" t="s">
        <v>1289</v>
      </c>
      <c r="E52" s="252">
        <v>5006.4400000000005</v>
      </c>
      <c r="F52" s="142">
        <v>9.1999999999999993</v>
      </c>
      <c r="G52" s="142">
        <v>46059.248</v>
      </c>
    </row>
    <row r="53" spans="2:7" ht="28.5" x14ac:dyDescent="0.25">
      <c r="B53" s="133" t="s">
        <v>1618</v>
      </c>
      <c r="C53" s="138" t="s">
        <v>1312</v>
      </c>
      <c r="D53" s="134" t="s">
        <v>988</v>
      </c>
      <c r="E53" s="252">
        <v>65.94</v>
      </c>
      <c r="F53" s="142">
        <v>491.06</v>
      </c>
      <c r="G53" s="142">
        <v>32380.4964</v>
      </c>
    </row>
    <row r="54" spans="2:7" x14ac:dyDescent="0.25">
      <c r="B54" s="133" t="s">
        <v>1619</v>
      </c>
      <c r="C54" s="138" t="s">
        <v>1575</v>
      </c>
      <c r="D54" s="134" t="s">
        <v>987</v>
      </c>
      <c r="E54" s="252">
        <v>41.6</v>
      </c>
      <c r="F54" s="142">
        <v>22.88</v>
      </c>
      <c r="G54" s="142">
        <v>951.80799999999999</v>
      </c>
    </row>
    <row r="55" spans="2:7" x14ac:dyDescent="0.25">
      <c r="B55" s="133" t="s">
        <v>1620</v>
      </c>
      <c r="C55" s="138" t="s">
        <v>1576</v>
      </c>
      <c r="D55" s="134" t="s">
        <v>988</v>
      </c>
      <c r="E55" s="252">
        <v>12.51</v>
      </c>
      <c r="F55" s="142">
        <v>114.94</v>
      </c>
      <c r="G55" s="142">
        <v>1437.8994</v>
      </c>
    </row>
    <row r="56" spans="2:7" x14ac:dyDescent="0.25">
      <c r="B56" s="133" t="s">
        <v>1621</v>
      </c>
      <c r="C56" s="138" t="s">
        <v>1577</v>
      </c>
      <c r="D56" s="134" t="s">
        <v>988</v>
      </c>
      <c r="E56" s="252">
        <v>12.51</v>
      </c>
      <c r="F56" s="142">
        <v>107.82</v>
      </c>
      <c r="G56" s="142">
        <v>1348.8281999999999</v>
      </c>
    </row>
    <row r="57" spans="2:7" ht="57" x14ac:dyDescent="0.25">
      <c r="B57" s="133" t="s">
        <v>1622</v>
      </c>
      <c r="C57" s="138" t="s">
        <v>1590</v>
      </c>
      <c r="D57" s="134" t="s">
        <v>988</v>
      </c>
      <c r="E57" s="252">
        <v>183.6</v>
      </c>
      <c r="F57" s="142">
        <v>8.2899999999999991</v>
      </c>
      <c r="G57" s="142">
        <v>1522.0439999999999</v>
      </c>
    </row>
    <row r="58" spans="2:7" x14ac:dyDescent="0.25">
      <c r="B58" s="133" t="s">
        <v>1623</v>
      </c>
      <c r="C58" s="138" t="s">
        <v>1591</v>
      </c>
      <c r="D58" s="134" t="s">
        <v>988</v>
      </c>
      <c r="E58" s="252">
        <v>183.6</v>
      </c>
      <c r="F58" s="142">
        <v>5.62</v>
      </c>
      <c r="G58" s="142">
        <v>1031.8319999999999</v>
      </c>
    </row>
    <row r="59" spans="2:7" x14ac:dyDescent="0.25">
      <c r="B59" s="135">
        <v>6</v>
      </c>
      <c r="C59" s="137" t="s">
        <v>1579</v>
      </c>
      <c r="D59" s="136" t="s">
        <v>470</v>
      </c>
      <c r="E59" s="253"/>
      <c r="F59" s="143"/>
      <c r="G59" s="143">
        <v>11929.25</v>
      </c>
    </row>
    <row r="60" spans="2:7" x14ac:dyDescent="0.25">
      <c r="B60" s="133" t="s">
        <v>1345</v>
      </c>
      <c r="C60" s="138" t="s">
        <v>1551</v>
      </c>
      <c r="D60" s="134" t="s">
        <v>1552</v>
      </c>
      <c r="E60" s="252">
        <v>13</v>
      </c>
      <c r="F60" s="142">
        <v>271.02</v>
      </c>
      <c r="G60" s="142">
        <v>3523.2599999999998</v>
      </c>
    </row>
    <row r="61" spans="2:7" x14ac:dyDescent="0.25">
      <c r="B61" s="133" t="s">
        <v>1346</v>
      </c>
      <c r="C61" s="138" t="s">
        <v>1553</v>
      </c>
      <c r="D61" s="134" t="s">
        <v>1552</v>
      </c>
      <c r="E61" s="252">
        <v>27</v>
      </c>
      <c r="F61" s="142">
        <v>238.87</v>
      </c>
      <c r="G61" s="142">
        <v>6449.49</v>
      </c>
    </row>
    <row r="62" spans="2:7" x14ac:dyDescent="0.25">
      <c r="B62" s="133" t="s">
        <v>1347</v>
      </c>
      <c r="C62" s="138" t="s">
        <v>1554</v>
      </c>
      <c r="D62" s="134" t="s">
        <v>1552</v>
      </c>
      <c r="E62" s="252">
        <v>28</v>
      </c>
      <c r="F62" s="142">
        <v>40.47</v>
      </c>
      <c r="G62" s="142">
        <v>1133.1599999999999</v>
      </c>
    </row>
    <row r="63" spans="2:7" x14ac:dyDescent="0.25">
      <c r="B63" s="133" t="s">
        <v>1348</v>
      </c>
      <c r="C63" s="138" t="s">
        <v>1555</v>
      </c>
      <c r="D63" s="134" t="s">
        <v>1552</v>
      </c>
      <c r="E63" s="252">
        <v>1</v>
      </c>
      <c r="F63" s="142">
        <v>823.34</v>
      </c>
      <c r="G63" s="142">
        <v>823.34</v>
      </c>
    </row>
  </sheetData>
  <sheetProtection algorithmName="SHA-512" hashValue="/gfzIXblA5lyALtvPpBEFo/E0XXEsw6H2Opx1uKv8YkhT4MiBg2O3mmhkNMFNMYRIIUsPHsImeanL/IVG31hBQ==" saltValue="cOvotRrUQt8w4AGvgd9LLw==" spinCount="100000" sheet="1" objects="1" scenarios="1"/>
  <mergeCells count="8">
    <mergeCell ref="F8:G8"/>
    <mergeCell ref="F9:G9"/>
    <mergeCell ref="B2:G2"/>
    <mergeCell ref="B3:G3"/>
    <mergeCell ref="B8:B10"/>
    <mergeCell ref="C8:C10"/>
    <mergeCell ref="D8:D10"/>
    <mergeCell ref="E8:E10"/>
  </mergeCells>
  <printOptions horizontalCentered="1"/>
  <pageMargins left="0.59055118110236227" right="0.59055118110236227" top="0.78740157480314965" bottom="0.98425196850393704" header="0.19685039370078741" footer="0.39370078740157483"/>
  <pageSetup paperSize="9" scale="73" fitToHeight="0" orientation="landscape" r:id="rId1"/>
  <headerFooter>
    <oddFooter>&amp;L  _______________________________________________
    Carimbo e Assinatura do Representante do Município&amp;C
          _______________________________________________
          Carimbo e Assinatura do Representante da Empresa&amp;RPágina &amp;P de &amp;N</oddFooter>
  </headerFooter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9">
    <pageSetUpPr fitToPage="1"/>
  </sheetPr>
  <dimension ref="B1:K98"/>
  <sheetViews>
    <sheetView zoomScaleNormal="100" workbookViewId="0">
      <selection activeCell="J8" sqref="J8:K8"/>
    </sheetView>
  </sheetViews>
  <sheetFormatPr defaultRowHeight="15" x14ac:dyDescent="0.25"/>
  <cols>
    <col min="1" max="1" width="1.7109375" customWidth="1"/>
    <col min="2" max="2" width="7.85546875" customWidth="1"/>
    <col min="3" max="3" width="70.7109375" customWidth="1"/>
    <col min="4" max="4" width="8.7109375" customWidth="1"/>
    <col min="5" max="7" width="15.5703125" customWidth="1"/>
    <col min="8" max="11" width="15.7109375" customWidth="1"/>
    <col min="12" max="12" width="1.7109375" customWidth="1"/>
  </cols>
  <sheetData>
    <row r="1" spans="2:11" s="81" customFormat="1" ht="9.9499999999999993" customHeight="1" x14ac:dyDescent="0.2">
      <c r="B1" s="121"/>
      <c r="C1" s="121"/>
      <c r="D1" s="121"/>
      <c r="E1" s="121"/>
      <c r="F1" s="121"/>
      <c r="G1" s="121"/>
      <c r="H1" s="121"/>
    </row>
    <row r="2" spans="2:11" s="124" customFormat="1" ht="45" customHeight="1" x14ac:dyDescent="0.25">
      <c r="B2" s="537" t="s">
        <v>1177</v>
      </c>
      <c r="C2" s="537"/>
      <c r="D2" s="537"/>
      <c r="E2" s="537"/>
      <c r="F2" s="537"/>
      <c r="G2" s="537"/>
      <c r="H2" s="537"/>
      <c r="I2" s="537"/>
      <c r="J2" s="621"/>
      <c r="K2" s="621"/>
    </row>
    <row r="3" spans="2:11" s="124" customFormat="1" ht="18" x14ac:dyDescent="0.25">
      <c r="B3" s="538" t="s">
        <v>1032</v>
      </c>
      <c r="C3" s="538"/>
      <c r="D3" s="538"/>
      <c r="E3" s="538"/>
      <c r="F3" s="538"/>
      <c r="G3" s="538"/>
      <c r="H3" s="538"/>
      <c r="I3" s="553"/>
      <c r="J3" s="234"/>
      <c r="K3" s="235"/>
    </row>
    <row r="4" spans="2:11" s="124" customFormat="1" ht="12.75" x14ac:dyDescent="0.25">
      <c r="B4" s="375" t="s">
        <v>1526</v>
      </c>
      <c r="E4" s="376" t="s">
        <v>1528</v>
      </c>
      <c r="F4" s="377"/>
      <c r="G4" s="345"/>
      <c r="I4" s="378"/>
      <c r="J4" s="346" t="s">
        <v>1529</v>
      </c>
      <c r="K4" s="379"/>
    </row>
    <row r="5" spans="2:11" s="124" customFormat="1" ht="12.75" x14ac:dyDescent="0.25">
      <c r="B5" s="375" t="s">
        <v>1530</v>
      </c>
      <c r="E5" s="346" t="s">
        <v>1531</v>
      </c>
      <c r="F5" s="345"/>
      <c r="G5" s="345"/>
      <c r="I5" s="345"/>
      <c r="J5" s="346" t="s">
        <v>1532</v>
      </c>
      <c r="K5" s="349"/>
    </row>
    <row r="6" spans="2:11" s="124" customFormat="1" ht="12.75" x14ac:dyDescent="0.25">
      <c r="B6" s="375" t="s">
        <v>1533</v>
      </c>
      <c r="E6" s="346" t="s">
        <v>1534</v>
      </c>
      <c r="F6" s="345"/>
      <c r="G6" s="345"/>
      <c r="I6" s="345"/>
      <c r="J6" s="346" t="s">
        <v>1535</v>
      </c>
      <c r="K6" s="349"/>
    </row>
    <row r="7" spans="2:11" s="124" customFormat="1" ht="12.75" x14ac:dyDescent="0.25">
      <c r="B7" s="375" t="s">
        <v>1536</v>
      </c>
      <c r="E7" s="346" t="s">
        <v>1537</v>
      </c>
      <c r="F7" s="345"/>
      <c r="G7" s="345"/>
      <c r="I7" s="217"/>
      <c r="J7" s="217"/>
      <c r="K7" s="350"/>
    </row>
    <row r="8" spans="2:11" s="124" customFormat="1" ht="12.75" x14ac:dyDescent="0.2">
      <c r="B8" s="380" t="s">
        <v>1538</v>
      </c>
      <c r="D8" s="381"/>
      <c r="E8" s="382" t="s">
        <v>1662</v>
      </c>
      <c r="F8" s="382"/>
      <c r="G8" s="345"/>
      <c r="I8" s="351"/>
      <c r="J8" s="217" t="s">
        <v>1663</v>
      </c>
      <c r="K8" s="350"/>
    </row>
    <row r="9" spans="2:11" ht="75" x14ac:dyDescent="0.25">
      <c r="B9" s="131" t="s">
        <v>1014</v>
      </c>
      <c r="C9" s="132" t="s">
        <v>1178</v>
      </c>
      <c r="D9" s="131" t="s">
        <v>1035</v>
      </c>
      <c r="E9" s="132" t="s">
        <v>1179</v>
      </c>
      <c r="F9" s="132" t="s">
        <v>1180</v>
      </c>
      <c r="G9" s="132" t="s">
        <v>1181</v>
      </c>
      <c r="H9" s="132" t="s">
        <v>1182</v>
      </c>
      <c r="I9" s="132" t="s">
        <v>1183</v>
      </c>
      <c r="J9" s="132" t="s">
        <v>1184</v>
      </c>
      <c r="K9" s="132" t="s">
        <v>1185</v>
      </c>
    </row>
    <row r="10" spans="2:11" x14ac:dyDescent="0.25">
      <c r="B10" s="139"/>
      <c r="C10" s="140" t="s">
        <v>1407</v>
      </c>
      <c r="D10" s="140"/>
      <c r="E10" s="140"/>
      <c r="F10" s="140"/>
      <c r="G10" s="140"/>
      <c r="H10" s="140"/>
      <c r="I10" s="236">
        <v>1146662.0564110815</v>
      </c>
      <c r="J10" s="236">
        <v>63125.530599999998</v>
      </c>
      <c r="K10" s="141">
        <v>63125.530599999998</v>
      </c>
    </row>
    <row r="11" spans="2:11" x14ac:dyDescent="0.25">
      <c r="B11" s="135">
        <v>1</v>
      </c>
      <c r="C11" s="137" t="s">
        <v>1246</v>
      </c>
      <c r="D11" s="136"/>
      <c r="E11" s="143"/>
      <c r="F11" s="253"/>
      <c r="G11" s="253"/>
      <c r="H11" s="253"/>
      <c r="I11" s="143">
        <v>63129.230599999995</v>
      </c>
      <c r="J11" s="143">
        <v>63125.530599999998</v>
      </c>
      <c r="K11" s="143">
        <v>63125.530599999998</v>
      </c>
    </row>
    <row r="12" spans="2:11" ht="71.25" x14ac:dyDescent="0.25">
      <c r="B12" s="133" t="s">
        <v>982</v>
      </c>
      <c r="C12" s="138" t="s">
        <v>1305</v>
      </c>
      <c r="D12" s="134" t="s">
        <v>1306</v>
      </c>
      <c r="E12" s="142">
        <v>1377.21</v>
      </c>
      <c r="F12" s="252">
        <v>21</v>
      </c>
      <c r="G12" s="252">
        <v>21</v>
      </c>
      <c r="H12" s="252">
        <v>21</v>
      </c>
      <c r="I12" s="142">
        <v>28921.41</v>
      </c>
      <c r="J12" s="142">
        <v>28921.41</v>
      </c>
      <c r="K12" s="142">
        <v>28921.41</v>
      </c>
    </row>
    <row r="13" spans="2:11" x14ac:dyDescent="0.25">
      <c r="B13" s="133" t="s">
        <v>1321</v>
      </c>
      <c r="C13" s="138" t="s">
        <v>1307</v>
      </c>
      <c r="D13" s="134" t="s">
        <v>986</v>
      </c>
      <c r="E13" s="142">
        <v>375.03</v>
      </c>
      <c r="F13" s="252">
        <v>22.5</v>
      </c>
      <c r="G13" s="252">
        <v>22.5</v>
      </c>
      <c r="H13" s="252">
        <v>22.5</v>
      </c>
      <c r="I13" s="142">
        <v>8438.1749999999993</v>
      </c>
      <c r="J13" s="142">
        <v>8438.1749999999993</v>
      </c>
      <c r="K13" s="142">
        <v>8438.1749999999993</v>
      </c>
    </row>
    <row r="14" spans="2:11" ht="28.5" x14ac:dyDescent="0.25">
      <c r="B14" s="133" t="s">
        <v>1322</v>
      </c>
      <c r="C14" s="138" t="s">
        <v>1250</v>
      </c>
      <c r="D14" s="134" t="s">
        <v>1308</v>
      </c>
      <c r="E14" s="142">
        <v>924.06</v>
      </c>
      <c r="F14" s="252">
        <v>3</v>
      </c>
      <c r="G14" s="252">
        <v>3</v>
      </c>
      <c r="H14" s="252">
        <v>3</v>
      </c>
      <c r="I14" s="142">
        <v>2772.18</v>
      </c>
      <c r="J14" s="142">
        <v>2772.18</v>
      </c>
      <c r="K14" s="142">
        <v>2772.18</v>
      </c>
    </row>
    <row r="15" spans="2:11" ht="28.5" x14ac:dyDescent="0.25">
      <c r="B15" s="133" t="s">
        <v>1323</v>
      </c>
      <c r="C15" s="138" t="s">
        <v>1252</v>
      </c>
      <c r="D15" s="134" t="s">
        <v>986</v>
      </c>
      <c r="E15" s="142">
        <v>9.25</v>
      </c>
      <c r="F15" s="252">
        <v>407.4</v>
      </c>
      <c r="G15" s="252">
        <v>407</v>
      </c>
      <c r="H15" s="252">
        <v>407</v>
      </c>
      <c r="I15" s="142">
        <v>3768.45</v>
      </c>
      <c r="J15" s="142">
        <v>3764.75</v>
      </c>
      <c r="K15" s="142">
        <v>3764.75</v>
      </c>
    </row>
    <row r="16" spans="2:11" ht="28.5" x14ac:dyDescent="0.25">
      <c r="B16" s="133" t="s">
        <v>1324</v>
      </c>
      <c r="C16" s="138" t="s">
        <v>1254</v>
      </c>
      <c r="D16" s="134" t="s">
        <v>986</v>
      </c>
      <c r="E16" s="142">
        <v>3.21</v>
      </c>
      <c r="F16" s="252">
        <v>1235.96</v>
      </c>
      <c r="G16" s="252">
        <v>1235.96</v>
      </c>
      <c r="H16" s="252">
        <v>1235.96</v>
      </c>
      <c r="I16" s="142">
        <v>3967.4315999999999</v>
      </c>
      <c r="J16" s="142">
        <v>3967.4315999999999</v>
      </c>
      <c r="K16" s="142">
        <v>3967.4315999999999</v>
      </c>
    </row>
    <row r="17" spans="2:11" ht="28.5" x14ac:dyDescent="0.25">
      <c r="B17" s="133" t="s">
        <v>1325</v>
      </c>
      <c r="C17" s="138" t="s">
        <v>1256</v>
      </c>
      <c r="D17" s="134" t="s">
        <v>986</v>
      </c>
      <c r="E17" s="142">
        <v>14.72</v>
      </c>
      <c r="F17" s="252">
        <v>828.56</v>
      </c>
      <c r="G17" s="252">
        <v>828.56</v>
      </c>
      <c r="H17" s="252">
        <v>828.56</v>
      </c>
      <c r="I17" s="142">
        <v>12196.403199999999</v>
      </c>
      <c r="J17" s="142">
        <v>12196.403199999999</v>
      </c>
      <c r="K17" s="142">
        <v>12196.403199999999</v>
      </c>
    </row>
    <row r="18" spans="2:11" x14ac:dyDescent="0.25">
      <c r="B18" s="133" t="s">
        <v>1326</v>
      </c>
      <c r="C18" s="138" t="s">
        <v>1258</v>
      </c>
      <c r="D18" s="134" t="s">
        <v>988</v>
      </c>
      <c r="E18" s="142">
        <v>24.8</v>
      </c>
      <c r="F18" s="252">
        <v>123.596</v>
      </c>
      <c r="G18" s="252">
        <v>123.596</v>
      </c>
      <c r="H18" s="252">
        <v>123.596</v>
      </c>
      <c r="I18" s="142">
        <v>3065.1808000000001</v>
      </c>
      <c r="J18" s="142">
        <v>3065.1808000000001</v>
      </c>
      <c r="K18" s="142">
        <v>3065.1808000000001</v>
      </c>
    </row>
    <row r="19" spans="2:11" x14ac:dyDescent="0.25">
      <c r="B19" s="135">
        <v>2</v>
      </c>
      <c r="C19" s="137" t="s">
        <v>1259</v>
      </c>
      <c r="D19" s="136"/>
      <c r="E19" s="143"/>
      <c r="F19" s="253"/>
      <c r="G19" s="253"/>
      <c r="H19" s="253"/>
      <c r="I19" s="143">
        <v>56057.63167000001</v>
      </c>
      <c r="J19" s="143">
        <v>0</v>
      </c>
      <c r="K19" s="143">
        <v>0</v>
      </c>
    </row>
    <row r="20" spans="2:11" ht="28.5" x14ac:dyDescent="0.25">
      <c r="B20" s="133" t="s">
        <v>983</v>
      </c>
      <c r="C20" s="138" t="s">
        <v>1309</v>
      </c>
      <c r="D20" s="134" t="s">
        <v>986</v>
      </c>
      <c r="E20" s="142">
        <v>17.920000000000002</v>
      </c>
      <c r="F20" s="252">
        <v>877.67400000000009</v>
      </c>
      <c r="G20" s="252">
        <v>0</v>
      </c>
      <c r="H20" s="252">
        <v>0</v>
      </c>
      <c r="I20" s="142">
        <v>15727.918080000003</v>
      </c>
      <c r="J20" s="142">
        <v>0</v>
      </c>
      <c r="K20" s="142">
        <v>0</v>
      </c>
    </row>
    <row r="21" spans="2:11" ht="28.5" x14ac:dyDescent="0.25">
      <c r="B21" s="133" t="s">
        <v>1327</v>
      </c>
      <c r="C21" s="138" t="s">
        <v>1309</v>
      </c>
      <c r="D21" s="134" t="s">
        <v>986</v>
      </c>
      <c r="E21" s="142">
        <v>17.7</v>
      </c>
      <c r="F21" s="252">
        <v>285.69749999999999</v>
      </c>
      <c r="G21" s="252">
        <v>0</v>
      </c>
      <c r="H21" s="252">
        <v>0</v>
      </c>
      <c r="I21" s="142">
        <v>5056.8457499999995</v>
      </c>
      <c r="J21" s="142">
        <v>0</v>
      </c>
      <c r="K21" s="142">
        <v>0</v>
      </c>
    </row>
    <row r="22" spans="2:11" ht="28.5" x14ac:dyDescent="0.25">
      <c r="B22" s="133" t="s">
        <v>1328</v>
      </c>
      <c r="C22" s="138" t="s">
        <v>1309</v>
      </c>
      <c r="D22" s="134" t="s">
        <v>986</v>
      </c>
      <c r="E22" s="142">
        <v>17.920000000000002</v>
      </c>
      <c r="F22" s="252">
        <v>1799.2</v>
      </c>
      <c r="G22" s="252">
        <v>0</v>
      </c>
      <c r="H22" s="252">
        <v>0</v>
      </c>
      <c r="I22" s="142">
        <v>32241.664000000004</v>
      </c>
      <c r="J22" s="142">
        <v>0</v>
      </c>
      <c r="K22" s="142">
        <v>0</v>
      </c>
    </row>
    <row r="23" spans="2:11" ht="28.5" x14ac:dyDescent="0.25">
      <c r="B23" s="133" t="s">
        <v>1329</v>
      </c>
      <c r="C23" s="138" t="s">
        <v>1309</v>
      </c>
      <c r="D23" s="134" t="s">
        <v>986</v>
      </c>
      <c r="E23" s="142">
        <v>17.920000000000002</v>
      </c>
      <c r="F23" s="252">
        <v>162.86400000000003</v>
      </c>
      <c r="G23" s="252">
        <v>0</v>
      </c>
      <c r="H23" s="252">
        <v>0</v>
      </c>
      <c r="I23" s="142">
        <v>2918.5228800000009</v>
      </c>
      <c r="J23" s="142">
        <v>0</v>
      </c>
      <c r="K23" s="142">
        <v>0</v>
      </c>
    </row>
    <row r="24" spans="2:11" ht="28.5" x14ac:dyDescent="0.25">
      <c r="B24" s="133" t="s">
        <v>1330</v>
      </c>
      <c r="C24" s="138" t="s">
        <v>1309</v>
      </c>
      <c r="D24" s="134" t="s">
        <v>986</v>
      </c>
      <c r="E24" s="142">
        <v>17.920000000000002</v>
      </c>
      <c r="F24" s="252">
        <v>6.2880000000000003</v>
      </c>
      <c r="G24" s="252">
        <v>0</v>
      </c>
      <c r="H24" s="252">
        <v>0</v>
      </c>
      <c r="I24" s="142">
        <v>112.68096000000001</v>
      </c>
      <c r="J24" s="142">
        <v>0</v>
      </c>
      <c r="K24" s="142">
        <v>0</v>
      </c>
    </row>
    <row r="25" spans="2:11" x14ac:dyDescent="0.25">
      <c r="B25" s="135">
        <v>3</v>
      </c>
      <c r="C25" s="137" t="s">
        <v>1260</v>
      </c>
      <c r="D25" s="136"/>
      <c r="E25" s="143"/>
      <c r="F25" s="253"/>
      <c r="G25" s="253"/>
      <c r="H25" s="253"/>
      <c r="I25" s="143">
        <v>36161.310899999997</v>
      </c>
      <c r="J25" s="143">
        <v>0</v>
      </c>
      <c r="K25" s="143">
        <v>0</v>
      </c>
    </row>
    <row r="26" spans="2:11" x14ac:dyDescent="0.25">
      <c r="B26" s="133" t="s">
        <v>997</v>
      </c>
      <c r="C26" s="138" t="s">
        <v>1310</v>
      </c>
      <c r="D26" s="134" t="s">
        <v>988</v>
      </c>
      <c r="E26" s="142">
        <v>62.73</v>
      </c>
      <c r="F26" s="252">
        <v>7.7399999999999993</v>
      </c>
      <c r="G26" s="252">
        <v>0</v>
      </c>
      <c r="H26" s="252">
        <v>0</v>
      </c>
      <c r="I26" s="142">
        <v>485.53019999999992</v>
      </c>
      <c r="J26" s="142">
        <v>0</v>
      </c>
      <c r="K26" s="142">
        <v>0</v>
      </c>
    </row>
    <row r="27" spans="2:11" x14ac:dyDescent="0.25">
      <c r="B27" s="133" t="s">
        <v>998</v>
      </c>
      <c r="C27" s="138" t="s">
        <v>1310</v>
      </c>
      <c r="D27" s="134" t="s">
        <v>988</v>
      </c>
      <c r="E27" s="142">
        <v>61.97</v>
      </c>
      <c r="F27" s="252">
        <v>2.0699999999999998</v>
      </c>
      <c r="G27" s="252">
        <v>0</v>
      </c>
      <c r="H27" s="252">
        <v>0</v>
      </c>
      <c r="I27" s="142">
        <v>128.27789999999999</v>
      </c>
      <c r="J27" s="142">
        <v>0</v>
      </c>
      <c r="K27" s="142">
        <v>0</v>
      </c>
    </row>
    <row r="28" spans="2:11" x14ac:dyDescent="0.25">
      <c r="B28" s="133" t="s">
        <v>1331</v>
      </c>
      <c r="C28" s="138" t="s">
        <v>1311</v>
      </c>
      <c r="D28" s="134" t="s">
        <v>986</v>
      </c>
      <c r="E28" s="142">
        <v>21.22</v>
      </c>
      <c r="F28" s="252">
        <v>15.479999999999999</v>
      </c>
      <c r="G28" s="252">
        <v>0</v>
      </c>
      <c r="H28" s="252">
        <v>0</v>
      </c>
      <c r="I28" s="142">
        <v>328.48559999999998</v>
      </c>
      <c r="J28" s="142">
        <v>0</v>
      </c>
      <c r="K28" s="142">
        <v>0</v>
      </c>
    </row>
    <row r="29" spans="2:11" x14ac:dyDescent="0.25">
      <c r="B29" s="133" t="s">
        <v>1332</v>
      </c>
      <c r="C29" s="138" t="s">
        <v>1311</v>
      </c>
      <c r="D29" s="134" t="s">
        <v>986</v>
      </c>
      <c r="E29" s="142">
        <v>20.96</v>
      </c>
      <c r="F29" s="252">
        <v>4.1399999999999997</v>
      </c>
      <c r="G29" s="252">
        <v>0</v>
      </c>
      <c r="H29" s="252">
        <v>0</v>
      </c>
      <c r="I29" s="142">
        <v>86.7744</v>
      </c>
      <c r="J29" s="142">
        <v>0</v>
      </c>
      <c r="K29" s="142">
        <v>0</v>
      </c>
    </row>
    <row r="30" spans="2:11" ht="42.75" x14ac:dyDescent="0.25">
      <c r="B30" s="133" t="s">
        <v>1333</v>
      </c>
      <c r="C30" s="138" t="s">
        <v>1312</v>
      </c>
      <c r="D30" s="134" t="s">
        <v>988</v>
      </c>
      <c r="E30" s="142">
        <v>542.25</v>
      </c>
      <c r="F30" s="252">
        <v>7.7399999999999993</v>
      </c>
      <c r="G30" s="252">
        <v>0</v>
      </c>
      <c r="H30" s="252">
        <v>0</v>
      </c>
      <c r="I30" s="142">
        <v>4197.0149999999994</v>
      </c>
      <c r="J30" s="142">
        <v>0</v>
      </c>
      <c r="K30" s="142">
        <v>0</v>
      </c>
    </row>
    <row r="31" spans="2:11" ht="42.75" x14ac:dyDescent="0.25">
      <c r="B31" s="133" t="s">
        <v>1334</v>
      </c>
      <c r="C31" s="138" t="s">
        <v>1312</v>
      </c>
      <c r="D31" s="134" t="s">
        <v>988</v>
      </c>
      <c r="E31" s="142">
        <v>535.65</v>
      </c>
      <c r="F31" s="252">
        <v>2.0699999999999998</v>
      </c>
      <c r="G31" s="252">
        <v>0</v>
      </c>
      <c r="H31" s="252">
        <v>0</v>
      </c>
      <c r="I31" s="142">
        <v>1108.7954999999999</v>
      </c>
      <c r="J31" s="142">
        <v>0</v>
      </c>
      <c r="K31" s="142">
        <v>0</v>
      </c>
    </row>
    <row r="32" spans="2:11" ht="57" x14ac:dyDescent="0.25">
      <c r="B32" s="133" t="s">
        <v>1335</v>
      </c>
      <c r="C32" s="138" t="s">
        <v>1261</v>
      </c>
      <c r="D32" s="134" t="s">
        <v>986</v>
      </c>
      <c r="E32" s="142">
        <v>405.16</v>
      </c>
      <c r="F32" s="252">
        <v>39.75</v>
      </c>
      <c r="G32" s="252">
        <v>0</v>
      </c>
      <c r="H32" s="252">
        <v>0</v>
      </c>
      <c r="I32" s="142">
        <v>16105.11</v>
      </c>
      <c r="J32" s="142">
        <v>0</v>
      </c>
      <c r="K32" s="142">
        <v>0</v>
      </c>
    </row>
    <row r="33" spans="2:11" ht="57" x14ac:dyDescent="0.25">
      <c r="B33" s="133" t="s">
        <v>1336</v>
      </c>
      <c r="C33" s="138" t="s">
        <v>1261</v>
      </c>
      <c r="D33" s="134" t="s">
        <v>986</v>
      </c>
      <c r="E33" s="142">
        <v>400.22</v>
      </c>
      <c r="F33" s="252">
        <v>7.5</v>
      </c>
      <c r="G33" s="252">
        <v>0</v>
      </c>
      <c r="H33" s="252">
        <v>0</v>
      </c>
      <c r="I33" s="142">
        <v>3001.65</v>
      </c>
      <c r="J33" s="142">
        <v>0</v>
      </c>
      <c r="K33" s="142">
        <v>0</v>
      </c>
    </row>
    <row r="34" spans="2:11" ht="57" x14ac:dyDescent="0.25">
      <c r="B34" s="133" t="s">
        <v>1337</v>
      </c>
      <c r="C34" s="138" t="s">
        <v>1262</v>
      </c>
      <c r="D34" s="134" t="s">
        <v>986</v>
      </c>
      <c r="E34" s="142">
        <v>428.49</v>
      </c>
      <c r="F34" s="252">
        <v>6.240000000000002</v>
      </c>
      <c r="G34" s="252">
        <v>0</v>
      </c>
      <c r="H34" s="252">
        <v>0</v>
      </c>
      <c r="I34" s="142">
        <v>2673.7776000000008</v>
      </c>
      <c r="J34" s="142">
        <v>0</v>
      </c>
      <c r="K34" s="142">
        <v>0</v>
      </c>
    </row>
    <row r="35" spans="2:11" ht="57" x14ac:dyDescent="0.25">
      <c r="B35" s="133" t="s">
        <v>1338</v>
      </c>
      <c r="C35" s="138" t="s">
        <v>1262</v>
      </c>
      <c r="D35" s="134" t="s">
        <v>986</v>
      </c>
      <c r="E35" s="142">
        <v>423.28</v>
      </c>
      <c r="F35" s="252">
        <v>2.88</v>
      </c>
      <c r="G35" s="252">
        <v>0</v>
      </c>
      <c r="H35" s="252">
        <v>0</v>
      </c>
      <c r="I35" s="142">
        <v>1219.0463999999999</v>
      </c>
      <c r="J35" s="142">
        <v>0</v>
      </c>
      <c r="K35" s="142">
        <v>0</v>
      </c>
    </row>
    <row r="36" spans="2:11" ht="57" x14ac:dyDescent="0.25">
      <c r="B36" s="133" t="s">
        <v>1339</v>
      </c>
      <c r="C36" s="138" t="s">
        <v>1263</v>
      </c>
      <c r="D36" s="134" t="s">
        <v>986</v>
      </c>
      <c r="E36" s="142">
        <v>413.06</v>
      </c>
      <c r="F36" s="252">
        <v>4.8</v>
      </c>
      <c r="G36" s="252">
        <v>0</v>
      </c>
      <c r="H36" s="252">
        <v>0</v>
      </c>
      <c r="I36" s="142">
        <v>1982.6879999999999</v>
      </c>
      <c r="J36" s="142">
        <v>0</v>
      </c>
      <c r="K36" s="142">
        <v>0</v>
      </c>
    </row>
    <row r="37" spans="2:11" x14ac:dyDescent="0.25">
      <c r="B37" s="133" t="s">
        <v>1340</v>
      </c>
      <c r="C37" s="138" t="s">
        <v>1264</v>
      </c>
      <c r="D37" s="134" t="s">
        <v>986</v>
      </c>
      <c r="E37" s="142">
        <v>79.430000000000007</v>
      </c>
      <c r="F37" s="252">
        <v>45.99</v>
      </c>
      <c r="G37" s="252">
        <v>0</v>
      </c>
      <c r="H37" s="252">
        <v>0</v>
      </c>
      <c r="I37" s="142">
        <v>3652.9857000000006</v>
      </c>
      <c r="J37" s="142">
        <v>0</v>
      </c>
      <c r="K37" s="142">
        <v>0</v>
      </c>
    </row>
    <row r="38" spans="2:11" x14ac:dyDescent="0.25">
      <c r="B38" s="133" t="s">
        <v>1341</v>
      </c>
      <c r="C38" s="138" t="s">
        <v>1264</v>
      </c>
      <c r="D38" s="134" t="s">
        <v>986</v>
      </c>
      <c r="E38" s="142">
        <v>78.47</v>
      </c>
      <c r="F38" s="252">
        <v>15.18</v>
      </c>
      <c r="G38" s="252">
        <v>0</v>
      </c>
      <c r="H38" s="252">
        <v>0</v>
      </c>
      <c r="I38" s="142">
        <v>1191.1746000000001</v>
      </c>
      <c r="J38" s="142">
        <v>0</v>
      </c>
      <c r="K38" s="142">
        <v>0</v>
      </c>
    </row>
    <row r="39" spans="2:11" x14ac:dyDescent="0.25">
      <c r="B39" s="135">
        <v>4</v>
      </c>
      <c r="C39" s="137" t="s">
        <v>1265</v>
      </c>
      <c r="D39" s="136"/>
      <c r="E39" s="143"/>
      <c r="F39" s="253"/>
      <c r="G39" s="253"/>
      <c r="H39" s="253"/>
      <c r="I39" s="143">
        <v>481972.83540000004</v>
      </c>
      <c r="J39" s="143">
        <v>0</v>
      </c>
      <c r="K39" s="143">
        <v>0</v>
      </c>
    </row>
    <row r="40" spans="2:11" ht="42.75" x14ac:dyDescent="0.25">
      <c r="B40" s="133" t="s">
        <v>1342</v>
      </c>
      <c r="C40" s="138" t="s">
        <v>1266</v>
      </c>
      <c r="D40" s="134" t="s">
        <v>986</v>
      </c>
      <c r="E40" s="142">
        <v>57.45</v>
      </c>
      <c r="F40" s="252">
        <v>6869.0519999999997</v>
      </c>
      <c r="G40" s="252">
        <v>0</v>
      </c>
      <c r="H40" s="252">
        <v>0</v>
      </c>
      <c r="I40" s="142">
        <v>394627.03740000003</v>
      </c>
      <c r="J40" s="142">
        <v>0</v>
      </c>
      <c r="K40" s="142">
        <v>0</v>
      </c>
    </row>
    <row r="41" spans="2:11" ht="42.75" x14ac:dyDescent="0.25">
      <c r="B41" s="133" t="s">
        <v>1343</v>
      </c>
      <c r="C41" s="138" t="s">
        <v>1267</v>
      </c>
      <c r="D41" s="134" t="s">
        <v>987</v>
      </c>
      <c r="E41" s="142">
        <v>36.840000000000003</v>
      </c>
      <c r="F41" s="252">
        <v>2370.9499999999998</v>
      </c>
      <c r="G41" s="252">
        <v>0</v>
      </c>
      <c r="H41" s="252">
        <v>0</v>
      </c>
      <c r="I41" s="142">
        <v>87345.797999999995</v>
      </c>
      <c r="J41" s="142">
        <v>0</v>
      </c>
      <c r="K41" s="142">
        <v>0</v>
      </c>
    </row>
    <row r="42" spans="2:11" x14ac:dyDescent="0.25">
      <c r="B42" s="135">
        <v>5</v>
      </c>
      <c r="C42" s="137" t="s">
        <v>1268</v>
      </c>
      <c r="D42" s="136"/>
      <c r="E42" s="143"/>
      <c r="F42" s="253"/>
      <c r="G42" s="253"/>
      <c r="H42" s="253"/>
      <c r="I42" s="143">
        <v>36600.700000000004</v>
      </c>
      <c r="J42" s="143">
        <v>0</v>
      </c>
      <c r="K42" s="143">
        <v>0</v>
      </c>
    </row>
    <row r="43" spans="2:11" ht="57" x14ac:dyDescent="0.25">
      <c r="B43" s="133" t="s">
        <v>1344</v>
      </c>
      <c r="C43" s="138" t="s">
        <v>1313</v>
      </c>
      <c r="D43" s="134" t="s">
        <v>987</v>
      </c>
      <c r="E43" s="142">
        <v>39.5</v>
      </c>
      <c r="F43" s="252">
        <v>926.6</v>
      </c>
      <c r="G43" s="252">
        <v>0</v>
      </c>
      <c r="H43" s="252">
        <v>0</v>
      </c>
      <c r="I43" s="142">
        <v>36600.700000000004</v>
      </c>
      <c r="J43" s="142">
        <v>0</v>
      </c>
      <c r="K43" s="142">
        <v>0</v>
      </c>
    </row>
    <row r="44" spans="2:11" x14ac:dyDescent="0.25">
      <c r="B44" s="135">
        <v>6</v>
      </c>
      <c r="C44" s="137" t="s">
        <v>1269</v>
      </c>
      <c r="D44" s="136"/>
      <c r="E44" s="143"/>
      <c r="F44" s="253"/>
      <c r="G44" s="253"/>
      <c r="H44" s="253"/>
      <c r="I44" s="143">
        <v>126844.14626158126</v>
      </c>
      <c r="J44" s="143">
        <v>0</v>
      </c>
      <c r="K44" s="143">
        <v>0</v>
      </c>
    </row>
    <row r="45" spans="2:11" ht="42.75" x14ac:dyDescent="0.25">
      <c r="B45" s="133" t="s">
        <v>1345</v>
      </c>
      <c r="C45" s="138" t="s">
        <v>1270</v>
      </c>
      <c r="D45" s="134" t="s">
        <v>988</v>
      </c>
      <c r="E45" s="142">
        <v>624.39</v>
      </c>
      <c r="F45" s="252">
        <v>66.715199999999996</v>
      </c>
      <c r="G45" s="252">
        <v>0</v>
      </c>
      <c r="H45" s="252">
        <v>0</v>
      </c>
      <c r="I45" s="142">
        <v>41656.303727999999</v>
      </c>
      <c r="J45" s="142">
        <v>0</v>
      </c>
      <c r="K45" s="142">
        <v>0</v>
      </c>
    </row>
    <row r="46" spans="2:11" ht="57" x14ac:dyDescent="0.25">
      <c r="B46" s="133" t="s">
        <v>1346</v>
      </c>
      <c r="C46" s="138" t="s">
        <v>1271</v>
      </c>
      <c r="D46" s="134" t="s">
        <v>986</v>
      </c>
      <c r="E46" s="142">
        <v>85.35</v>
      </c>
      <c r="F46" s="252">
        <v>366.16</v>
      </c>
      <c r="G46" s="252">
        <v>0</v>
      </c>
      <c r="H46" s="252">
        <v>0</v>
      </c>
      <c r="I46" s="142">
        <v>31251.756000000001</v>
      </c>
      <c r="J46" s="142">
        <v>0</v>
      </c>
      <c r="K46" s="142">
        <v>0</v>
      </c>
    </row>
    <row r="47" spans="2:11" ht="57" x14ac:dyDescent="0.25">
      <c r="B47" s="133" t="s">
        <v>1347</v>
      </c>
      <c r="C47" s="138" t="s">
        <v>1272</v>
      </c>
      <c r="D47" s="134" t="s">
        <v>986</v>
      </c>
      <c r="E47" s="142">
        <v>85.35</v>
      </c>
      <c r="F47" s="252">
        <v>4.4800000000000004</v>
      </c>
      <c r="G47" s="252">
        <v>0</v>
      </c>
      <c r="H47" s="252">
        <v>0</v>
      </c>
      <c r="I47" s="142">
        <v>382.36799999999999</v>
      </c>
      <c r="J47" s="142">
        <v>0</v>
      </c>
      <c r="K47" s="142">
        <v>0</v>
      </c>
    </row>
    <row r="48" spans="2:11" ht="42.75" x14ac:dyDescent="0.25">
      <c r="B48" s="133" t="s">
        <v>1348</v>
      </c>
      <c r="C48" s="138" t="s">
        <v>1273</v>
      </c>
      <c r="D48" s="134" t="s">
        <v>1306</v>
      </c>
      <c r="E48" s="142">
        <v>354.64</v>
      </c>
      <c r="F48" s="252">
        <v>4</v>
      </c>
      <c r="G48" s="252">
        <v>0</v>
      </c>
      <c r="H48" s="252">
        <v>0</v>
      </c>
      <c r="I48" s="142">
        <v>1418.56</v>
      </c>
      <c r="J48" s="142">
        <v>0</v>
      </c>
      <c r="K48" s="142">
        <v>0</v>
      </c>
    </row>
    <row r="49" spans="2:11" x14ac:dyDescent="0.25">
      <c r="B49" s="133" t="s">
        <v>1349</v>
      </c>
      <c r="C49" s="138" t="s">
        <v>1230</v>
      </c>
      <c r="D49" s="134" t="s">
        <v>985</v>
      </c>
      <c r="E49" s="142">
        <v>2.11</v>
      </c>
      <c r="F49" s="252">
        <v>500.04025288211767</v>
      </c>
      <c r="G49" s="252">
        <v>0</v>
      </c>
      <c r="H49" s="252">
        <v>0</v>
      </c>
      <c r="I49" s="142">
        <v>1055.0849335812682</v>
      </c>
      <c r="J49" s="142">
        <v>0</v>
      </c>
      <c r="K49" s="142">
        <v>0</v>
      </c>
    </row>
    <row r="50" spans="2:11" ht="42.75" x14ac:dyDescent="0.25">
      <c r="B50" s="133" t="s">
        <v>1350</v>
      </c>
      <c r="C50" s="138" t="s">
        <v>1274</v>
      </c>
      <c r="D50" s="134" t="s">
        <v>986</v>
      </c>
      <c r="E50" s="142">
        <v>74.64</v>
      </c>
      <c r="F50" s="252">
        <v>607</v>
      </c>
      <c r="G50" s="252">
        <v>0</v>
      </c>
      <c r="H50" s="252">
        <v>0</v>
      </c>
      <c r="I50" s="142">
        <v>45306.48</v>
      </c>
      <c r="J50" s="142">
        <v>0</v>
      </c>
      <c r="K50" s="142">
        <v>0</v>
      </c>
    </row>
    <row r="51" spans="2:11" ht="57" x14ac:dyDescent="0.25">
      <c r="B51" s="133" t="s">
        <v>1351</v>
      </c>
      <c r="C51" s="138" t="s">
        <v>1271</v>
      </c>
      <c r="D51" s="134" t="s">
        <v>986</v>
      </c>
      <c r="E51" s="142">
        <v>86.4</v>
      </c>
      <c r="F51" s="252">
        <v>64.232000000000014</v>
      </c>
      <c r="G51" s="252">
        <v>0</v>
      </c>
      <c r="H51" s="252">
        <v>0</v>
      </c>
      <c r="I51" s="142">
        <v>5549.6448000000019</v>
      </c>
      <c r="J51" s="142">
        <v>0</v>
      </c>
      <c r="K51" s="142">
        <v>0</v>
      </c>
    </row>
    <row r="52" spans="2:11" ht="57" x14ac:dyDescent="0.25">
      <c r="B52" s="133" t="s">
        <v>1352</v>
      </c>
      <c r="C52" s="138" t="s">
        <v>1272</v>
      </c>
      <c r="D52" s="134" t="s">
        <v>986</v>
      </c>
      <c r="E52" s="142">
        <v>86.4</v>
      </c>
      <c r="F52" s="252">
        <v>2.5920000000000005</v>
      </c>
      <c r="G52" s="252">
        <v>0</v>
      </c>
      <c r="H52" s="252">
        <v>0</v>
      </c>
      <c r="I52" s="142">
        <v>223.94880000000006</v>
      </c>
      <c r="J52" s="142">
        <v>0</v>
      </c>
      <c r="K52" s="142">
        <v>0</v>
      </c>
    </row>
    <row r="53" spans="2:11" x14ac:dyDescent="0.25">
      <c r="B53" s="135">
        <v>7</v>
      </c>
      <c r="C53" s="137" t="s">
        <v>1275</v>
      </c>
      <c r="D53" s="136"/>
      <c r="E53" s="143"/>
      <c r="F53" s="253"/>
      <c r="G53" s="253"/>
      <c r="H53" s="253"/>
      <c r="I53" s="143">
        <v>199757.97518750001</v>
      </c>
      <c r="J53" s="143">
        <v>0</v>
      </c>
      <c r="K53" s="143">
        <v>0</v>
      </c>
    </row>
    <row r="54" spans="2:11" ht="28.5" x14ac:dyDescent="0.25">
      <c r="B54" s="133" t="s">
        <v>1353</v>
      </c>
      <c r="C54" s="138" t="s">
        <v>1314</v>
      </c>
      <c r="D54" s="134" t="s">
        <v>986</v>
      </c>
      <c r="E54" s="142">
        <v>1.79</v>
      </c>
      <c r="F54" s="252">
        <v>2845.28125</v>
      </c>
      <c r="G54" s="252">
        <v>0</v>
      </c>
      <c r="H54" s="252">
        <v>0</v>
      </c>
      <c r="I54" s="142">
        <v>5093.0534374999997</v>
      </c>
      <c r="J54" s="142">
        <v>0</v>
      </c>
      <c r="K54" s="142">
        <v>0</v>
      </c>
    </row>
    <row r="55" spans="2:11" ht="28.5" x14ac:dyDescent="0.25">
      <c r="B55" s="133" t="s">
        <v>1354</v>
      </c>
      <c r="C55" s="138" t="s">
        <v>1276</v>
      </c>
      <c r="D55" s="134" t="s">
        <v>986</v>
      </c>
      <c r="E55" s="142">
        <v>78.2</v>
      </c>
      <c r="F55" s="252">
        <v>2489.32125</v>
      </c>
      <c r="G55" s="252">
        <v>0</v>
      </c>
      <c r="H55" s="252">
        <v>0</v>
      </c>
      <c r="I55" s="142">
        <v>194664.92175000001</v>
      </c>
      <c r="J55" s="142">
        <v>0</v>
      </c>
      <c r="K55" s="142">
        <v>0</v>
      </c>
    </row>
    <row r="56" spans="2:11" x14ac:dyDescent="0.25">
      <c r="B56" s="135">
        <v>8</v>
      </c>
      <c r="C56" s="137" t="s">
        <v>1277</v>
      </c>
      <c r="D56" s="136"/>
      <c r="E56" s="143"/>
      <c r="F56" s="253"/>
      <c r="G56" s="253"/>
      <c r="H56" s="253"/>
      <c r="I56" s="143">
        <v>32601.727832</v>
      </c>
      <c r="J56" s="143">
        <v>0</v>
      </c>
      <c r="K56" s="143">
        <v>0</v>
      </c>
    </row>
    <row r="57" spans="2:11" ht="42.75" x14ac:dyDescent="0.25">
      <c r="B57" s="133" t="s">
        <v>1355</v>
      </c>
      <c r="C57" s="138" t="s">
        <v>1278</v>
      </c>
      <c r="D57" s="134" t="s">
        <v>986</v>
      </c>
      <c r="E57" s="142">
        <v>51.05</v>
      </c>
      <c r="F57" s="252">
        <v>15.7</v>
      </c>
      <c r="G57" s="252">
        <v>0</v>
      </c>
      <c r="H57" s="252">
        <v>0</v>
      </c>
      <c r="I57" s="142">
        <v>801.4849999999999</v>
      </c>
      <c r="J57" s="142">
        <v>0</v>
      </c>
      <c r="K57" s="142">
        <v>0</v>
      </c>
    </row>
    <row r="58" spans="2:11" ht="42.75" x14ac:dyDescent="0.25">
      <c r="B58" s="133" t="s">
        <v>1356</v>
      </c>
      <c r="C58" s="138" t="s">
        <v>1279</v>
      </c>
      <c r="D58" s="134" t="s">
        <v>986</v>
      </c>
      <c r="E58" s="142">
        <v>11.21</v>
      </c>
      <c r="F58" s="252">
        <v>15.7</v>
      </c>
      <c r="G58" s="252">
        <v>0</v>
      </c>
      <c r="H58" s="252">
        <v>0</v>
      </c>
      <c r="I58" s="142">
        <v>175.99700000000001</v>
      </c>
      <c r="J58" s="142">
        <v>0</v>
      </c>
      <c r="K58" s="142">
        <v>0</v>
      </c>
    </row>
    <row r="59" spans="2:11" ht="28.5" x14ac:dyDescent="0.25">
      <c r="B59" s="133" t="s">
        <v>1357</v>
      </c>
      <c r="C59" s="138" t="s">
        <v>1280</v>
      </c>
      <c r="D59" s="134" t="s">
        <v>986</v>
      </c>
      <c r="E59" s="142">
        <v>29.65</v>
      </c>
      <c r="F59" s="252">
        <v>15.7</v>
      </c>
      <c r="G59" s="252">
        <v>0</v>
      </c>
      <c r="H59" s="252">
        <v>0</v>
      </c>
      <c r="I59" s="142">
        <v>465.50499999999994</v>
      </c>
      <c r="J59" s="142">
        <v>0</v>
      </c>
      <c r="K59" s="142">
        <v>0</v>
      </c>
    </row>
    <row r="60" spans="2:11" ht="42.75" x14ac:dyDescent="0.25">
      <c r="B60" s="133" t="s">
        <v>1358</v>
      </c>
      <c r="C60" s="138" t="s">
        <v>1281</v>
      </c>
      <c r="D60" s="134" t="s">
        <v>986</v>
      </c>
      <c r="E60" s="142">
        <v>24.66</v>
      </c>
      <c r="F60" s="252">
        <v>9.42</v>
      </c>
      <c r="G60" s="252">
        <v>0</v>
      </c>
      <c r="H60" s="252">
        <v>0</v>
      </c>
      <c r="I60" s="142">
        <v>232.2972</v>
      </c>
      <c r="J60" s="142">
        <v>0</v>
      </c>
      <c r="K60" s="142">
        <v>0</v>
      </c>
    </row>
    <row r="61" spans="2:11" x14ac:dyDescent="0.25">
      <c r="B61" s="133" t="s">
        <v>1359</v>
      </c>
      <c r="C61" s="138" t="s">
        <v>1242</v>
      </c>
      <c r="D61" s="134" t="s">
        <v>985</v>
      </c>
      <c r="E61" s="142">
        <v>99.2</v>
      </c>
      <c r="F61" s="252">
        <v>28.24</v>
      </c>
      <c r="G61" s="252">
        <v>0</v>
      </c>
      <c r="H61" s="252">
        <v>0</v>
      </c>
      <c r="I61" s="142">
        <v>2801.4079999999999</v>
      </c>
      <c r="J61" s="142">
        <v>0</v>
      </c>
      <c r="K61" s="142">
        <v>0</v>
      </c>
    </row>
    <row r="62" spans="2:11" ht="42.75" x14ac:dyDescent="0.25">
      <c r="B62" s="133" t="s">
        <v>1360</v>
      </c>
      <c r="C62" s="138" t="s">
        <v>1282</v>
      </c>
      <c r="D62" s="134" t="s">
        <v>988</v>
      </c>
      <c r="E62" s="142">
        <v>512.08000000000004</v>
      </c>
      <c r="F62" s="252">
        <v>12.56</v>
      </c>
      <c r="G62" s="252">
        <v>0</v>
      </c>
      <c r="H62" s="252">
        <v>0</v>
      </c>
      <c r="I62" s="142">
        <v>6431.7248000000009</v>
      </c>
      <c r="J62" s="142">
        <v>0</v>
      </c>
      <c r="K62" s="142">
        <v>0</v>
      </c>
    </row>
    <row r="63" spans="2:11" ht="42.75" x14ac:dyDescent="0.25">
      <c r="B63" s="133" t="s">
        <v>1361</v>
      </c>
      <c r="C63" s="138" t="s">
        <v>1315</v>
      </c>
      <c r="D63" s="134" t="s">
        <v>986</v>
      </c>
      <c r="E63" s="142">
        <v>35.24</v>
      </c>
      <c r="F63" s="252">
        <v>0.37680000000000002</v>
      </c>
      <c r="G63" s="252">
        <v>0</v>
      </c>
      <c r="H63" s="252">
        <v>0</v>
      </c>
      <c r="I63" s="142">
        <v>13.278432000000002</v>
      </c>
      <c r="J63" s="142">
        <v>0</v>
      </c>
      <c r="K63" s="142">
        <v>0</v>
      </c>
    </row>
    <row r="64" spans="2:11" ht="28.5" x14ac:dyDescent="0.25">
      <c r="B64" s="133" t="s">
        <v>1362</v>
      </c>
      <c r="C64" s="138" t="s">
        <v>1283</v>
      </c>
      <c r="D64" s="134" t="s">
        <v>986</v>
      </c>
      <c r="E64" s="142">
        <v>71.75</v>
      </c>
      <c r="F64" s="252">
        <v>18.84</v>
      </c>
      <c r="G64" s="252">
        <v>0</v>
      </c>
      <c r="H64" s="252">
        <v>0</v>
      </c>
      <c r="I64" s="142">
        <v>1351.77</v>
      </c>
      <c r="J64" s="142">
        <v>0</v>
      </c>
      <c r="K64" s="142">
        <v>0</v>
      </c>
    </row>
    <row r="65" spans="2:11" ht="28.5" x14ac:dyDescent="0.25">
      <c r="B65" s="133" t="s">
        <v>1363</v>
      </c>
      <c r="C65" s="138" t="s">
        <v>1316</v>
      </c>
      <c r="D65" s="134" t="s">
        <v>986</v>
      </c>
      <c r="E65" s="142">
        <v>21.13</v>
      </c>
      <c r="F65" s="252">
        <v>12.56</v>
      </c>
      <c r="G65" s="252">
        <v>0</v>
      </c>
      <c r="H65" s="252">
        <v>0</v>
      </c>
      <c r="I65" s="142">
        <v>265.39280000000002</v>
      </c>
      <c r="J65" s="142">
        <v>0</v>
      </c>
      <c r="K65" s="142">
        <v>0</v>
      </c>
    </row>
    <row r="66" spans="2:11" ht="42.75" x14ac:dyDescent="0.25">
      <c r="B66" s="133" t="s">
        <v>1364</v>
      </c>
      <c r="C66" s="138" t="s">
        <v>1284</v>
      </c>
      <c r="D66" s="134" t="s">
        <v>986</v>
      </c>
      <c r="E66" s="142">
        <v>358.19</v>
      </c>
      <c r="F66" s="252">
        <v>18.84</v>
      </c>
      <c r="G66" s="252">
        <v>0</v>
      </c>
      <c r="H66" s="252">
        <v>0</v>
      </c>
      <c r="I66" s="142">
        <v>6748.2996000000003</v>
      </c>
      <c r="J66" s="142">
        <v>0</v>
      </c>
      <c r="K66" s="142">
        <v>0</v>
      </c>
    </row>
    <row r="67" spans="2:11" x14ac:dyDescent="0.25">
      <c r="B67" s="133" t="s">
        <v>1365</v>
      </c>
      <c r="C67" s="138" t="s">
        <v>1285</v>
      </c>
      <c r="D67" s="134" t="s">
        <v>1306</v>
      </c>
      <c r="E67" s="142">
        <v>1565.74</v>
      </c>
      <c r="F67" s="252">
        <v>2</v>
      </c>
      <c r="G67" s="252">
        <v>0</v>
      </c>
      <c r="H67" s="252">
        <v>0</v>
      </c>
      <c r="I67" s="142">
        <v>3131.48</v>
      </c>
      <c r="J67" s="142">
        <v>0</v>
      </c>
      <c r="K67" s="142">
        <v>0</v>
      </c>
    </row>
    <row r="68" spans="2:11" x14ac:dyDescent="0.25">
      <c r="B68" s="133" t="s">
        <v>1366</v>
      </c>
      <c r="C68" s="138" t="s">
        <v>1286</v>
      </c>
      <c r="D68" s="134" t="s">
        <v>1306</v>
      </c>
      <c r="E68" s="142">
        <v>263.08999999999997</v>
      </c>
      <c r="F68" s="252">
        <v>1</v>
      </c>
      <c r="G68" s="252">
        <v>0</v>
      </c>
      <c r="H68" s="252">
        <v>0</v>
      </c>
      <c r="I68" s="142">
        <v>263.08999999999997</v>
      </c>
      <c r="J68" s="142">
        <v>0</v>
      </c>
      <c r="K68" s="142">
        <v>0</v>
      </c>
    </row>
    <row r="69" spans="2:11" x14ac:dyDescent="0.25">
      <c r="B69" s="133" t="s">
        <v>1367</v>
      </c>
      <c r="C69" s="138" t="s">
        <v>1234</v>
      </c>
      <c r="D69" s="134" t="s">
        <v>1228</v>
      </c>
      <c r="E69" s="142">
        <v>1240</v>
      </c>
      <c r="F69" s="252">
        <v>1</v>
      </c>
      <c r="G69" s="252">
        <v>0</v>
      </c>
      <c r="H69" s="252">
        <v>0</v>
      </c>
      <c r="I69" s="142">
        <v>1240</v>
      </c>
      <c r="J69" s="142">
        <v>0</v>
      </c>
      <c r="K69" s="142">
        <v>0</v>
      </c>
    </row>
    <row r="70" spans="2:11" x14ac:dyDescent="0.25">
      <c r="B70" s="133" t="s">
        <v>1368</v>
      </c>
      <c r="C70" s="138" t="s">
        <v>1236</v>
      </c>
      <c r="D70" s="134" t="s">
        <v>1228</v>
      </c>
      <c r="E70" s="142">
        <v>1240</v>
      </c>
      <c r="F70" s="252">
        <v>2</v>
      </c>
      <c r="G70" s="252">
        <v>0</v>
      </c>
      <c r="H70" s="252">
        <v>0</v>
      </c>
      <c r="I70" s="142">
        <v>2480</v>
      </c>
      <c r="J70" s="142">
        <v>0</v>
      </c>
      <c r="K70" s="142">
        <v>0</v>
      </c>
    </row>
    <row r="71" spans="2:11" x14ac:dyDescent="0.25">
      <c r="B71" s="133" t="s">
        <v>1369</v>
      </c>
      <c r="C71" s="138" t="s">
        <v>1238</v>
      </c>
      <c r="D71" s="134" t="s">
        <v>1228</v>
      </c>
      <c r="E71" s="142">
        <v>496</v>
      </c>
      <c r="F71" s="252">
        <v>10</v>
      </c>
      <c r="G71" s="252">
        <v>0</v>
      </c>
      <c r="H71" s="252">
        <v>0</v>
      </c>
      <c r="I71" s="142">
        <v>4960</v>
      </c>
      <c r="J71" s="142">
        <v>0</v>
      </c>
      <c r="K71" s="142">
        <v>0</v>
      </c>
    </row>
    <row r="72" spans="2:11" x14ac:dyDescent="0.25">
      <c r="B72" s="133" t="s">
        <v>1370</v>
      </c>
      <c r="C72" s="138" t="s">
        <v>1240</v>
      </c>
      <c r="D72" s="134" t="s">
        <v>1228</v>
      </c>
      <c r="E72" s="142">
        <v>1240</v>
      </c>
      <c r="F72" s="252">
        <v>1</v>
      </c>
      <c r="G72" s="252">
        <v>0</v>
      </c>
      <c r="H72" s="252">
        <v>0</v>
      </c>
      <c r="I72" s="142">
        <v>1240</v>
      </c>
      <c r="J72" s="142">
        <v>0</v>
      </c>
      <c r="K72" s="142">
        <v>0</v>
      </c>
    </row>
    <row r="73" spans="2:11" x14ac:dyDescent="0.25">
      <c r="B73" s="135">
        <v>9</v>
      </c>
      <c r="C73" s="137" t="s">
        <v>1287</v>
      </c>
      <c r="D73" s="136"/>
      <c r="E73" s="143"/>
      <c r="F73" s="253"/>
      <c r="G73" s="253"/>
      <c r="H73" s="253"/>
      <c r="I73" s="143">
        <v>43795.109360000002</v>
      </c>
      <c r="J73" s="143">
        <v>0</v>
      </c>
      <c r="K73" s="143">
        <v>0</v>
      </c>
    </row>
    <row r="74" spans="2:11" x14ac:dyDescent="0.25">
      <c r="B74" s="133" t="s">
        <v>1371</v>
      </c>
      <c r="C74" s="138" t="s">
        <v>1288</v>
      </c>
      <c r="D74" s="134" t="s">
        <v>986</v>
      </c>
      <c r="E74" s="142">
        <v>8.83</v>
      </c>
      <c r="F74" s="252">
        <v>86.61999999999999</v>
      </c>
      <c r="G74" s="252">
        <v>0</v>
      </c>
      <c r="H74" s="252">
        <v>0</v>
      </c>
      <c r="I74" s="142">
        <v>764.85459999999989</v>
      </c>
      <c r="J74" s="142">
        <v>0</v>
      </c>
      <c r="K74" s="142">
        <v>0</v>
      </c>
    </row>
    <row r="75" spans="2:11" x14ac:dyDescent="0.25">
      <c r="B75" s="133" t="s">
        <v>1372</v>
      </c>
      <c r="C75" s="138" t="s">
        <v>1310</v>
      </c>
      <c r="D75" s="134" t="s">
        <v>988</v>
      </c>
      <c r="E75" s="142">
        <v>62.73</v>
      </c>
      <c r="F75" s="252">
        <v>2.472</v>
      </c>
      <c r="G75" s="252">
        <v>0</v>
      </c>
      <c r="H75" s="252">
        <v>0</v>
      </c>
      <c r="I75" s="142">
        <v>155.06855999999999</v>
      </c>
      <c r="J75" s="142">
        <v>0</v>
      </c>
      <c r="K75" s="142">
        <v>0</v>
      </c>
    </row>
    <row r="76" spans="2:11" ht="28.5" x14ac:dyDescent="0.25">
      <c r="B76" s="133" t="s">
        <v>1373</v>
      </c>
      <c r="C76" s="138" t="s">
        <v>1317</v>
      </c>
      <c r="D76" s="134" t="s">
        <v>986</v>
      </c>
      <c r="E76" s="142">
        <v>52.48</v>
      </c>
      <c r="F76" s="252">
        <v>21.63</v>
      </c>
      <c r="G76" s="252">
        <v>0</v>
      </c>
      <c r="H76" s="252">
        <v>0</v>
      </c>
      <c r="I76" s="142">
        <v>1135.1424</v>
      </c>
      <c r="J76" s="142">
        <v>0</v>
      </c>
      <c r="K76" s="142">
        <v>0</v>
      </c>
    </row>
    <row r="77" spans="2:11" ht="28.5" x14ac:dyDescent="0.25">
      <c r="B77" s="133" t="s">
        <v>1374</v>
      </c>
      <c r="C77" s="138" t="s">
        <v>1318</v>
      </c>
      <c r="D77" s="134" t="s">
        <v>1289</v>
      </c>
      <c r="E77" s="142">
        <v>9.57</v>
      </c>
      <c r="F77" s="252">
        <v>433.6</v>
      </c>
      <c r="G77" s="252">
        <v>0</v>
      </c>
      <c r="H77" s="252">
        <v>0</v>
      </c>
      <c r="I77" s="142">
        <v>4149.5520000000006</v>
      </c>
      <c r="J77" s="142">
        <v>0</v>
      </c>
      <c r="K77" s="142">
        <v>0</v>
      </c>
    </row>
    <row r="78" spans="2:11" ht="28.5" x14ac:dyDescent="0.25">
      <c r="B78" s="133" t="s">
        <v>1375</v>
      </c>
      <c r="C78" s="138" t="s">
        <v>1290</v>
      </c>
      <c r="D78" s="134" t="s">
        <v>988</v>
      </c>
      <c r="E78" s="142">
        <v>2274.1799999999998</v>
      </c>
      <c r="F78" s="252">
        <v>0.48000000000000009</v>
      </c>
      <c r="G78" s="252">
        <v>0</v>
      </c>
      <c r="H78" s="252">
        <v>0</v>
      </c>
      <c r="I78" s="142">
        <v>1091.6064000000001</v>
      </c>
      <c r="J78" s="142">
        <v>0</v>
      </c>
      <c r="K78" s="142">
        <v>0</v>
      </c>
    </row>
    <row r="79" spans="2:11" ht="28.5" x14ac:dyDescent="0.25">
      <c r="B79" s="133" t="s">
        <v>1376</v>
      </c>
      <c r="C79" s="138" t="s">
        <v>1291</v>
      </c>
      <c r="D79" s="134" t="s">
        <v>986</v>
      </c>
      <c r="E79" s="142">
        <v>119.81</v>
      </c>
      <c r="F79" s="252">
        <v>53.55</v>
      </c>
      <c r="G79" s="252">
        <v>0</v>
      </c>
      <c r="H79" s="252">
        <v>0</v>
      </c>
      <c r="I79" s="142">
        <v>6415.8254999999999</v>
      </c>
      <c r="J79" s="142">
        <v>0</v>
      </c>
      <c r="K79" s="142">
        <v>0</v>
      </c>
    </row>
    <row r="80" spans="2:11" ht="42.75" x14ac:dyDescent="0.25">
      <c r="B80" s="133" t="s">
        <v>1377</v>
      </c>
      <c r="C80" s="138" t="s">
        <v>1319</v>
      </c>
      <c r="D80" s="134" t="s">
        <v>1289</v>
      </c>
      <c r="E80" s="142">
        <v>11.66</v>
      </c>
      <c r="F80" s="252">
        <v>79.25</v>
      </c>
      <c r="G80" s="252">
        <v>0</v>
      </c>
      <c r="H80" s="252">
        <v>0</v>
      </c>
      <c r="I80" s="142">
        <v>924.05500000000006</v>
      </c>
      <c r="J80" s="142">
        <v>0</v>
      </c>
      <c r="K80" s="142">
        <v>0</v>
      </c>
    </row>
    <row r="81" spans="2:11" ht="42.75" x14ac:dyDescent="0.25">
      <c r="B81" s="133" t="s">
        <v>1378</v>
      </c>
      <c r="C81" s="138" t="s">
        <v>1292</v>
      </c>
      <c r="D81" s="134" t="s">
        <v>988</v>
      </c>
      <c r="E81" s="142">
        <v>559.24</v>
      </c>
      <c r="F81" s="252">
        <v>5.42</v>
      </c>
      <c r="G81" s="252">
        <v>0</v>
      </c>
      <c r="H81" s="252">
        <v>0</v>
      </c>
      <c r="I81" s="142">
        <v>3031.0808000000002</v>
      </c>
      <c r="J81" s="142">
        <v>0</v>
      </c>
      <c r="K81" s="142">
        <v>0</v>
      </c>
    </row>
    <row r="82" spans="2:11" ht="42.75" x14ac:dyDescent="0.25">
      <c r="B82" s="133" t="s">
        <v>1379</v>
      </c>
      <c r="C82" s="138" t="s">
        <v>1293</v>
      </c>
      <c r="D82" s="134" t="s">
        <v>986</v>
      </c>
      <c r="E82" s="142">
        <v>43.6</v>
      </c>
      <c r="F82" s="252">
        <v>61.8</v>
      </c>
      <c r="G82" s="252">
        <v>0</v>
      </c>
      <c r="H82" s="252">
        <v>0</v>
      </c>
      <c r="I82" s="142">
        <v>2694.48</v>
      </c>
      <c r="J82" s="142">
        <v>0</v>
      </c>
      <c r="K82" s="142">
        <v>0</v>
      </c>
    </row>
    <row r="83" spans="2:11" ht="42.75" x14ac:dyDescent="0.25">
      <c r="B83" s="133" t="s">
        <v>1380</v>
      </c>
      <c r="C83" s="138" t="s">
        <v>1279</v>
      </c>
      <c r="D83" s="134" t="s">
        <v>986</v>
      </c>
      <c r="E83" s="142">
        <v>11.21</v>
      </c>
      <c r="F83" s="252">
        <v>61.8</v>
      </c>
      <c r="G83" s="252">
        <v>0</v>
      </c>
      <c r="H83" s="252">
        <v>0</v>
      </c>
      <c r="I83" s="142">
        <v>692.77800000000002</v>
      </c>
      <c r="J83" s="142">
        <v>0</v>
      </c>
      <c r="K83" s="142">
        <v>0</v>
      </c>
    </row>
    <row r="84" spans="2:11" ht="28.5" x14ac:dyDescent="0.25">
      <c r="B84" s="133" t="s">
        <v>1381</v>
      </c>
      <c r="C84" s="138" t="s">
        <v>1280</v>
      </c>
      <c r="D84" s="134" t="s">
        <v>986</v>
      </c>
      <c r="E84" s="142">
        <v>29.65</v>
      </c>
      <c r="F84" s="252">
        <v>61.8</v>
      </c>
      <c r="G84" s="252">
        <v>0</v>
      </c>
      <c r="H84" s="252">
        <v>0</v>
      </c>
      <c r="I84" s="142">
        <v>1832.37</v>
      </c>
      <c r="J84" s="142">
        <v>0</v>
      </c>
      <c r="K84" s="142">
        <v>0</v>
      </c>
    </row>
    <row r="85" spans="2:11" ht="42.75" x14ac:dyDescent="0.25">
      <c r="B85" s="133" t="s">
        <v>1382</v>
      </c>
      <c r="C85" s="138" t="s">
        <v>1281</v>
      </c>
      <c r="D85" s="134" t="s">
        <v>986</v>
      </c>
      <c r="E85" s="142">
        <v>24.66</v>
      </c>
      <c r="F85" s="252">
        <v>61.8</v>
      </c>
      <c r="G85" s="252">
        <v>0</v>
      </c>
      <c r="H85" s="252">
        <v>0</v>
      </c>
      <c r="I85" s="142">
        <v>1523.9879999999998</v>
      </c>
      <c r="J85" s="142">
        <v>0</v>
      </c>
      <c r="K85" s="142">
        <v>0</v>
      </c>
    </row>
    <row r="86" spans="2:11" ht="57" x14ac:dyDescent="0.25">
      <c r="B86" s="133" t="s">
        <v>1383</v>
      </c>
      <c r="C86" s="138" t="s">
        <v>1294</v>
      </c>
      <c r="D86" s="134" t="s">
        <v>986</v>
      </c>
      <c r="E86" s="142">
        <v>96.97</v>
      </c>
      <c r="F86" s="252">
        <v>53.55</v>
      </c>
      <c r="G86" s="252">
        <v>0</v>
      </c>
      <c r="H86" s="252">
        <v>0</v>
      </c>
      <c r="I86" s="142">
        <v>5192.7434999999996</v>
      </c>
      <c r="J86" s="142">
        <v>0</v>
      </c>
      <c r="K86" s="142">
        <v>0</v>
      </c>
    </row>
    <row r="87" spans="2:11" ht="28.5" x14ac:dyDescent="0.25">
      <c r="B87" s="133" t="s">
        <v>1384</v>
      </c>
      <c r="C87" s="138" t="s">
        <v>1295</v>
      </c>
      <c r="D87" s="134" t="s">
        <v>986</v>
      </c>
      <c r="E87" s="142">
        <v>168.39</v>
      </c>
      <c r="F87" s="252">
        <v>45.14</v>
      </c>
      <c r="G87" s="252">
        <v>0</v>
      </c>
      <c r="H87" s="252">
        <v>0</v>
      </c>
      <c r="I87" s="142">
        <v>7601.1245999999992</v>
      </c>
      <c r="J87" s="142">
        <v>0</v>
      </c>
      <c r="K87" s="142">
        <v>0</v>
      </c>
    </row>
    <row r="88" spans="2:11" ht="85.5" x14ac:dyDescent="0.25">
      <c r="B88" s="133" t="s">
        <v>1385</v>
      </c>
      <c r="C88" s="138" t="s">
        <v>1296</v>
      </c>
      <c r="D88" s="134" t="s">
        <v>986</v>
      </c>
      <c r="E88" s="142">
        <v>146</v>
      </c>
      <c r="F88" s="252">
        <v>45.14</v>
      </c>
      <c r="G88" s="252">
        <v>0</v>
      </c>
      <c r="H88" s="252">
        <v>0</v>
      </c>
      <c r="I88" s="142">
        <v>6590.4400000000005</v>
      </c>
      <c r="J88" s="142">
        <v>0</v>
      </c>
      <c r="K88" s="142">
        <v>0</v>
      </c>
    </row>
    <row r="89" spans="2:11" x14ac:dyDescent="0.25">
      <c r="B89" s="135">
        <v>10</v>
      </c>
      <c r="C89" s="137" t="s">
        <v>1297</v>
      </c>
      <c r="D89" s="136"/>
      <c r="E89" s="143"/>
      <c r="F89" s="253"/>
      <c r="G89" s="253"/>
      <c r="H89" s="253"/>
      <c r="I89" s="143">
        <v>41355.120000000003</v>
      </c>
      <c r="J89" s="143">
        <v>0</v>
      </c>
      <c r="K89" s="143">
        <v>0</v>
      </c>
    </row>
    <row r="90" spans="2:11" ht="28.5" x14ac:dyDescent="0.25">
      <c r="B90" s="133" t="s">
        <v>1386</v>
      </c>
      <c r="C90" s="138" t="s">
        <v>1298</v>
      </c>
      <c r="D90" s="134" t="s">
        <v>1306</v>
      </c>
      <c r="E90" s="142">
        <v>222.26</v>
      </c>
      <c r="F90" s="252">
        <v>12</v>
      </c>
      <c r="G90" s="252">
        <v>0</v>
      </c>
      <c r="H90" s="252">
        <v>0</v>
      </c>
      <c r="I90" s="142">
        <v>2667.12</v>
      </c>
      <c r="J90" s="142">
        <v>0</v>
      </c>
      <c r="K90" s="142">
        <v>0</v>
      </c>
    </row>
    <row r="91" spans="2:11" ht="28.5" x14ac:dyDescent="0.25">
      <c r="B91" s="133" t="s">
        <v>1387</v>
      </c>
      <c r="C91" s="138" t="s">
        <v>1227</v>
      </c>
      <c r="D91" s="134" t="s">
        <v>1228</v>
      </c>
      <c r="E91" s="142">
        <v>3224</v>
      </c>
      <c r="F91" s="252">
        <v>12</v>
      </c>
      <c r="G91" s="252">
        <v>0</v>
      </c>
      <c r="H91" s="252">
        <v>0</v>
      </c>
      <c r="I91" s="142">
        <v>38688</v>
      </c>
      <c r="J91" s="142">
        <v>0</v>
      </c>
      <c r="K91" s="142">
        <v>0</v>
      </c>
    </row>
    <row r="92" spans="2:11" x14ac:dyDescent="0.25">
      <c r="B92" s="135">
        <v>11</v>
      </c>
      <c r="C92" s="137" t="s">
        <v>1299</v>
      </c>
      <c r="D92" s="136"/>
      <c r="E92" s="143"/>
      <c r="F92" s="253"/>
      <c r="G92" s="253"/>
      <c r="H92" s="253"/>
      <c r="I92" s="143">
        <v>20434.4512</v>
      </c>
      <c r="J92" s="143">
        <v>0</v>
      </c>
      <c r="K92" s="143">
        <v>0</v>
      </c>
    </row>
    <row r="93" spans="2:11" ht="28.5" x14ac:dyDescent="0.25">
      <c r="B93" s="133" t="s">
        <v>1388</v>
      </c>
      <c r="C93" s="138" t="s">
        <v>1300</v>
      </c>
      <c r="D93" s="134" t="s">
        <v>986</v>
      </c>
      <c r="E93" s="142">
        <v>21.63</v>
      </c>
      <c r="F93" s="252">
        <v>28.24</v>
      </c>
      <c r="G93" s="252">
        <v>0</v>
      </c>
      <c r="H93" s="252">
        <v>0</v>
      </c>
      <c r="I93" s="142">
        <v>610.83119999999997</v>
      </c>
      <c r="J93" s="142">
        <v>0</v>
      </c>
      <c r="K93" s="142">
        <v>0</v>
      </c>
    </row>
    <row r="94" spans="2:11" ht="42.75" x14ac:dyDescent="0.25">
      <c r="B94" s="133" t="s">
        <v>1389</v>
      </c>
      <c r="C94" s="138" t="s">
        <v>1301</v>
      </c>
      <c r="D94" s="134" t="s">
        <v>1302</v>
      </c>
      <c r="E94" s="142">
        <v>890.93</v>
      </c>
      <c r="F94" s="252">
        <v>12</v>
      </c>
      <c r="G94" s="252">
        <v>0</v>
      </c>
      <c r="H94" s="252">
        <v>0</v>
      </c>
      <c r="I94" s="142">
        <v>10691.16</v>
      </c>
      <c r="J94" s="142">
        <v>0</v>
      </c>
      <c r="K94" s="142">
        <v>0</v>
      </c>
    </row>
    <row r="95" spans="2:11" ht="28.5" x14ac:dyDescent="0.25">
      <c r="B95" s="133" t="s">
        <v>1390</v>
      </c>
      <c r="C95" s="138" t="s">
        <v>1303</v>
      </c>
      <c r="D95" s="134" t="s">
        <v>1306</v>
      </c>
      <c r="E95" s="142">
        <v>200.93</v>
      </c>
      <c r="F95" s="252">
        <v>22</v>
      </c>
      <c r="G95" s="252">
        <v>0</v>
      </c>
      <c r="H95" s="252">
        <v>0</v>
      </c>
      <c r="I95" s="142">
        <v>4420.46</v>
      </c>
      <c r="J95" s="142">
        <v>0</v>
      </c>
      <c r="K95" s="142">
        <v>0</v>
      </c>
    </row>
    <row r="96" spans="2:11" ht="28.5" x14ac:dyDescent="0.25">
      <c r="B96" s="133" t="s">
        <v>1391</v>
      </c>
      <c r="C96" s="138" t="s">
        <v>1232</v>
      </c>
      <c r="D96" s="134" t="s">
        <v>1228</v>
      </c>
      <c r="E96" s="142">
        <v>248</v>
      </c>
      <c r="F96" s="252">
        <v>19</v>
      </c>
      <c r="G96" s="252">
        <v>0</v>
      </c>
      <c r="H96" s="252">
        <v>0</v>
      </c>
      <c r="I96" s="142">
        <v>4712</v>
      </c>
      <c r="J96" s="142">
        <v>0</v>
      </c>
      <c r="K96" s="142">
        <v>0</v>
      </c>
    </row>
    <row r="97" spans="2:11" x14ac:dyDescent="0.25">
      <c r="B97" s="135">
        <v>12</v>
      </c>
      <c r="C97" s="137" t="s">
        <v>1304</v>
      </c>
      <c r="D97" s="136"/>
      <c r="E97" s="143"/>
      <c r="F97" s="253"/>
      <c r="G97" s="253"/>
      <c r="H97" s="253"/>
      <c r="I97" s="143">
        <v>7951.8180000000002</v>
      </c>
      <c r="J97" s="143">
        <v>0</v>
      </c>
      <c r="K97" s="143">
        <v>0</v>
      </c>
    </row>
    <row r="98" spans="2:11" x14ac:dyDescent="0.25">
      <c r="B98" s="133" t="s">
        <v>1392</v>
      </c>
      <c r="C98" s="138" t="s">
        <v>1320</v>
      </c>
      <c r="D98" s="134" t="s">
        <v>986</v>
      </c>
      <c r="E98" s="142">
        <v>6.29</v>
      </c>
      <c r="F98" s="252">
        <v>1264.2</v>
      </c>
      <c r="G98" s="252">
        <v>0</v>
      </c>
      <c r="H98" s="252">
        <v>0</v>
      </c>
      <c r="I98" s="142">
        <v>7951.8180000000002</v>
      </c>
      <c r="J98" s="142">
        <v>0</v>
      </c>
      <c r="K98" s="142">
        <v>0</v>
      </c>
    </row>
  </sheetData>
  <sheetProtection algorithmName="SHA-512" hashValue="4W5TU5+a5q17K+aZrOyKww2u4OFKOGkrH6FLqJRTT2eGp7wTQwBfwTiH4Q8mFoxQ6k33F8kw/PGiCYL0Oh4amw==" saltValue="hlc8kUAVCnLJztdht3xLCg==" spinCount="100000" sheet="1" objects="1" scenarios="1"/>
  <mergeCells count="2">
    <mergeCell ref="B2:K2"/>
    <mergeCell ref="B3:I3"/>
  </mergeCells>
  <phoneticPr fontId="57" type="noConversion"/>
  <printOptions horizontalCentered="1"/>
  <pageMargins left="0.59055118110236227" right="0.59055118110236227" top="0.78740157480314965" bottom="0.98425196850393704" header="0.19685039370078741" footer="0.39370078740157483"/>
  <pageSetup paperSize="9" scale="67" fitToHeight="0" orientation="landscape" r:id="rId1"/>
  <headerFooter>
    <oddFooter>&amp;L  _______________________________________________
    Carimbo e Assinatura do Responsável Técnico Fiscal&amp;C  _______________________________________________
    Carimbo e Assinatura do Responsável Técnico Executor&amp;RPágina &amp;P de &amp;N</oddFooter>
  </headerFooter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8"/>
  <dimension ref="A1:L1048576"/>
  <sheetViews>
    <sheetView workbookViewId="0">
      <selection activeCell="F2" sqref="F2"/>
    </sheetView>
  </sheetViews>
  <sheetFormatPr defaultRowHeight="15" x14ac:dyDescent="0.25"/>
  <cols>
    <col min="1" max="1" width="12" customWidth="1"/>
    <col min="2" max="2" width="12" style="293" bestFit="1" customWidth="1"/>
    <col min="3" max="3" width="12" style="293" customWidth="1"/>
    <col min="4" max="4" width="2.7109375" customWidth="1"/>
    <col min="5" max="5" width="12" customWidth="1"/>
    <col min="6" max="6" width="12" style="293" customWidth="1"/>
    <col min="7" max="7" width="53.28515625" customWidth="1"/>
    <col min="8" max="8" width="12" style="408" customWidth="1"/>
    <col min="9" max="9" width="12" style="293" customWidth="1"/>
    <col min="10" max="11" width="2.7109375" customWidth="1"/>
    <col min="12" max="12" width="53.28515625" bestFit="1" customWidth="1"/>
  </cols>
  <sheetData>
    <row r="1" spans="1:12" x14ac:dyDescent="0.25">
      <c r="A1" s="219" t="s">
        <v>1152</v>
      </c>
      <c r="B1" s="291" t="s">
        <v>1151</v>
      </c>
      <c r="C1" s="292" t="s">
        <v>1664</v>
      </c>
      <c r="E1" s="403" t="s">
        <v>1650</v>
      </c>
      <c r="F1" s="404" t="s">
        <v>1669</v>
      </c>
      <c r="G1" s="222" t="s">
        <v>1657</v>
      </c>
      <c r="H1" s="414"/>
      <c r="I1"/>
    </row>
    <row r="2" spans="1:12" x14ac:dyDescent="0.25">
      <c r="A2" s="221" t="s">
        <v>1148</v>
      </c>
      <c r="F2"/>
      <c r="G2" s="403"/>
      <c r="I2" s="408"/>
    </row>
    <row r="3" spans="1:12" x14ac:dyDescent="0.25">
      <c r="A3" s="221" t="s">
        <v>1149</v>
      </c>
      <c r="F3"/>
      <c r="I3" s="408"/>
    </row>
    <row r="4" spans="1:12" x14ac:dyDescent="0.25">
      <c r="A4" s="221" t="s">
        <v>1150</v>
      </c>
      <c r="F4"/>
      <c r="I4" s="408"/>
    </row>
    <row r="5" spans="1:12" x14ac:dyDescent="0.25">
      <c r="F5"/>
      <c r="I5" s="408"/>
    </row>
    <row r="6" spans="1:12" x14ac:dyDescent="0.25">
      <c r="A6" s="219" t="s">
        <v>1408</v>
      </c>
      <c r="B6" s="294" t="s">
        <v>1409</v>
      </c>
      <c r="C6" s="294" t="s">
        <v>1410</v>
      </c>
      <c r="E6" s="219" t="s">
        <v>1434</v>
      </c>
      <c r="F6" s="219" t="s">
        <v>1158</v>
      </c>
      <c r="G6" s="219" t="s">
        <v>1651</v>
      </c>
      <c r="H6" s="405" t="s">
        <v>1442</v>
      </c>
      <c r="I6" s="405" t="s">
        <v>1441</v>
      </c>
      <c r="J6" s="406"/>
      <c r="K6" s="407"/>
      <c r="L6" s="219" t="s">
        <v>1435</v>
      </c>
    </row>
    <row r="7" spans="1:12" x14ac:dyDescent="0.25">
      <c r="J7" s="299"/>
      <c r="K7">
        <v>0</v>
      </c>
      <c r="L7" t="s">
        <v>1436</v>
      </c>
    </row>
    <row r="8" spans="1:12" x14ac:dyDescent="0.25">
      <c r="K8">
        <v>1</v>
      </c>
      <c r="L8" t="s">
        <v>1437</v>
      </c>
    </row>
    <row r="9" spans="1:12" x14ac:dyDescent="0.25">
      <c r="K9">
        <v>2</v>
      </c>
      <c r="L9" t="s">
        <v>1438</v>
      </c>
    </row>
    <row r="10" spans="1:12" x14ac:dyDescent="0.25">
      <c r="K10">
        <v>3</v>
      </c>
      <c r="L10" t="s">
        <v>1439</v>
      </c>
    </row>
    <row r="11" spans="1:12" x14ac:dyDescent="0.25">
      <c r="K11">
        <v>4</v>
      </c>
      <c r="L11" t="s">
        <v>1440</v>
      </c>
    </row>
    <row r="12" spans="1:12" x14ac:dyDescent="0.25">
      <c r="K12">
        <v>5</v>
      </c>
      <c r="L12" t="s">
        <v>1441</v>
      </c>
    </row>
    <row r="13" spans="1:12" x14ac:dyDescent="0.25">
      <c r="K13">
        <v>6</v>
      </c>
      <c r="L13" t="s">
        <v>1442</v>
      </c>
    </row>
    <row r="14" spans="1:12" x14ac:dyDescent="0.25">
      <c r="K14">
        <v>7</v>
      </c>
      <c r="L14" t="s">
        <v>1666</v>
      </c>
    </row>
    <row r="1048574" spans="1:9" x14ac:dyDescent="0.25">
      <c r="A1048574" s="299"/>
    </row>
    <row r="1048576" spans="1:9" s="239" customFormat="1" x14ac:dyDescent="0.25">
      <c r="A1048576" s="239" t="s">
        <v>1549</v>
      </c>
      <c r="B1048576" s="239" t="s">
        <v>1668</v>
      </c>
      <c r="C1048576" s="421"/>
      <c r="F1048576" s="421"/>
      <c r="H1048576" s="422"/>
      <c r="I1048576" s="421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/>
  <dimension ref="A1:P859"/>
  <sheetViews>
    <sheetView workbookViewId="0">
      <selection activeCell="F844" sqref="F844"/>
    </sheetView>
  </sheetViews>
  <sheetFormatPr defaultColWidth="0" defaultRowHeight="15" zeroHeight="1" x14ac:dyDescent="0.25"/>
  <cols>
    <col min="1" max="1" width="5.85546875" style="25" bestFit="1" customWidth="1"/>
    <col min="2" max="2" width="25.42578125" style="25" bestFit="1" customWidth="1"/>
    <col min="3" max="3" width="18.7109375" style="42" customWidth="1"/>
    <col min="4" max="4" width="13.7109375" style="43" customWidth="1"/>
    <col min="5" max="5" width="20.5703125" style="25" bestFit="1" customWidth="1"/>
    <col min="6" max="6" width="7.7109375" style="44" customWidth="1"/>
    <col min="7" max="7" width="12.42578125" style="25" customWidth="1"/>
    <col min="8" max="8" width="27" style="25" customWidth="1"/>
    <col min="9" max="9" width="27.140625" style="25" customWidth="1"/>
    <col min="10" max="10" width="8.7109375" style="45" customWidth="1"/>
    <col min="11" max="11" width="34.5703125" style="25" customWidth="1"/>
    <col min="12" max="12" width="12.42578125" style="44" customWidth="1"/>
    <col min="13" max="15" width="12.7109375" style="44" customWidth="1"/>
    <col min="16" max="16" width="1.7109375" style="25" customWidth="1"/>
    <col min="17" max="16384" width="9.140625" style="25" hidden="1"/>
  </cols>
  <sheetData>
    <row r="1" spans="1:15" s="12" customFormat="1" ht="30" customHeight="1" x14ac:dyDescent="0.25">
      <c r="A1" s="7" t="s">
        <v>7</v>
      </c>
      <c r="B1" s="7" t="s">
        <v>8</v>
      </c>
      <c r="C1" s="8" t="s">
        <v>9</v>
      </c>
      <c r="D1" s="9" t="s">
        <v>10</v>
      </c>
      <c r="E1" s="7" t="s">
        <v>11</v>
      </c>
      <c r="F1" s="10" t="s">
        <v>12</v>
      </c>
      <c r="G1" s="11" t="s">
        <v>13</v>
      </c>
      <c r="H1" s="7" t="s">
        <v>14</v>
      </c>
      <c r="I1" s="7" t="s">
        <v>15</v>
      </c>
      <c r="J1" s="7" t="s">
        <v>16</v>
      </c>
      <c r="K1" s="10" t="s">
        <v>17</v>
      </c>
      <c r="L1" s="10" t="s">
        <v>18</v>
      </c>
      <c r="M1" s="10" t="s">
        <v>19</v>
      </c>
      <c r="N1" s="10" t="s">
        <v>20</v>
      </c>
      <c r="O1" s="10" t="s">
        <v>21</v>
      </c>
    </row>
    <row r="2" spans="1:15" ht="15" customHeight="1" x14ac:dyDescent="0.25">
      <c r="A2" s="13">
        <v>1</v>
      </c>
      <c r="B2" s="14" t="s">
        <v>22</v>
      </c>
      <c r="C2" s="15">
        <v>894.52</v>
      </c>
      <c r="D2" s="16">
        <v>6704</v>
      </c>
      <c r="E2" s="17">
        <v>18593111000114</v>
      </c>
      <c r="F2" s="18">
        <v>0.68899999999999995</v>
      </c>
      <c r="G2" s="19" t="str">
        <f t="shared" ref="G2:G65" si="0">IF(F2&lt;0.668,"BAIXO","ALTO")</f>
        <v>ALTO</v>
      </c>
      <c r="H2" s="14" t="s">
        <v>23</v>
      </c>
      <c r="I2" s="20" t="s">
        <v>24</v>
      </c>
      <c r="J2" s="21">
        <v>310010</v>
      </c>
      <c r="K2" s="22" t="s">
        <v>25</v>
      </c>
      <c r="L2" s="23">
        <v>43151</v>
      </c>
      <c r="M2" s="24"/>
      <c r="N2" s="24"/>
      <c r="O2" s="23"/>
    </row>
    <row r="3" spans="1:15" ht="15" customHeight="1" x14ac:dyDescent="0.25">
      <c r="A3" s="26">
        <v>2</v>
      </c>
      <c r="B3" s="27" t="s">
        <v>1</v>
      </c>
      <c r="C3" s="28">
        <v>1814.59</v>
      </c>
      <c r="D3" s="29">
        <v>22700</v>
      </c>
      <c r="E3" s="30">
        <v>18296632000100</v>
      </c>
      <c r="F3" s="31">
        <v>0.69799999999999995</v>
      </c>
      <c r="G3" s="32" t="str">
        <f t="shared" si="0"/>
        <v>ALTO</v>
      </c>
      <c r="H3" s="27" t="s">
        <v>26</v>
      </c>
      <c r="I3" s="33" t="s">
        <v>27</v>
      </c>
      <c r="J3" s="34">
        <v>310020</v>
      </c>
      <c r="K3" s="35" t="s">
        <v>28</v>
      </c>
      <c r="L3" s="36"/>
      <c r="M3" s="37"/>
      <c r="N3" s="37"/>
      <c r="O3" s="36"/>
    </row>
    <row r="4" spans="1:15" ht="15" customHeight="1" x14ac:dyDescent="0.25">
      <c r="A4" s="26">
        <v>3</v>
      </c>
      <c r="B4" s="27" t="s">
        <v>29</v>
      </c>
      <c r="C4" s="28">
        <v>470.38</v>
      </c>
      <c r="D4" s="29">
        <v>13311</v>
      </c>
      <c r="E4" s="30">
        <v>18837278000183</v>
      </c>
      <c r="F4" s="31">
        <v>0.65400000000000003</v>
      </c>
      <c r="G4" s="32" t="str">
        <f t="shared" si="0"/>
        <v>BAIXO</v>
      </c>
      <c r="H4" s="27" t="s">
        <v>30</v>
      </c>
      <c r="I4" s="33" t="s">
        <v>31</v>
      </c>
      <c r="J4" s="34">
        <v>310030</v>
      </c>
      <c r="K4" s="35" t="s">
        <v>32</v>
      </c>
      <c r="L4" s="36">
        <v>43701</v>
      </c>
      <c r="M4" s="37" t="s">
        <v>33</v>
      </c>
      <c r="N4" s="37" t="s">
        <v>34</v>
      </c>
      <c r="O4" s="36">
        <v>43161</v>
      </c>
    </row>
    <row r="5" spans="1:15" ht="15" customHeight="1" x14ac:dyDescent="0.25">
      <c r="A5" s="26">
        <v>4</v>
      </c>
      <c r="B5" s="27" t="s">
        <v>35</v>
      </c>
      <c r="C5" s="28">
        <v>102.27</v>
      </c>
      <c r="D5" s="29">
        <v>3924</v>
      </c>
      <c r="E5" s="30">
        <v>18295287000190</v>
      </c>
      <c r="F5" s="31">
        <v>0.63</v>
      </c>
      <c r="G5" s="32" t="str">
        <f t="shared" si="0"/>
        <v>BAIXO</v>
      </c>
      <c r="H5" s="27" t="s">
        <v>30</v>
      </c>
      <c r="I5" s="33" t="s">
        <v>36</v>
      </c>
      <c r="J5" s="34">
        <v>310040</v>
      </c>
      <c r="K5" s="35" t="s">
        <v>32</v>
      </c>
      <c r="L5" s="36"/>
      <c r="M5" s="37"/>
      <c r="N5" s="37"/>
      <c r="O5" s="36"/>
    </row>
    <row r="6" spans="1:15" ht="15" customHeight="1" x14ac:dyDescent="0.25">
      <c r="A6" s="26">
        <v>5</v>
      </c>
      <c r="B6" s="27" t="s">
        <v>37</v>
      </c>
      <c r="C6" s="28">
        <v>811.59</v>
      </c>
      <c r="D6" s="29">
        <v>10298</v>
      </c>
      <c r="E6" s="30">
        <v>17005216000142</v>
      </c>
      <c r="F6" s="31">
        <v>0.61</v>
      </c>
      <c r="G6" s="32" t="str">
        <f t="shared" si="0"/>
        <v>BAIXO</v>
      </c>
      <c r="H6" s="27" t="s">
        <v>38</v>
      </c>
      <c r="I6" s="33" t="s">
        <v>39</v>
      </c>
      <c r="J6" s="34">
        <v>310050</v>
      </c>
      <c r="K6" s="35" t="s">
        <v>40</v>
      </c>
      <c r="L6" s="36">
        <v>43764</v>
      </c>
      <c r="M6" s="37"/>
      <c r="N6" s="37"/>
      <c r="O6" s="36"/>
    </row>
    <row r="7" spans="1:15" ht="15" customHeight="1" x14ac:dyDescent="0.25">
      <c r="A7" s="26">
        <v>6</v>
      </c>
      <c r="B7" s="27" t="s">
        <v>41</v>
      </c>
      <c r="C7" s="28">
        <v>1322.31</v>
      </c>
      <c r="D7" s="29">
        <v>15193</v>
      </c>
      <c r="E7" s="30">
        <v>18085563000195</v>
      </c>
      <c r="F7" s="31">
        <v>0.57599999999999996</v>
      </c>
      <c r="G7" s="32" t="str">
        <f t="shared" si="0"/>
        <v>BAIXO</v>
      </c>
      <c r="H7" s="27" t="s">
        <v>38</v>
      </c>
      <c r="I7" s="33" t="s">
        <v>42</v>
      </c>
      <c r="J7" s="34">
        <v>310060</v>
      </c>
      <c r="K7" s="35" t="s">
        <v>43</v>
      </c>
      <c r="L7" s="36"/>
      <c r="M7" s="37"/>
      <c r="N7" s="37"/>
      <c r="O7" s="36"/>
    </row>
    <row r="8" spans="1:15" ht="15" customHeight="1" x14ac:dyDescent="0.25">
      <c r="A8" s="26">
        <v>7</v>
      </c>
      <c r="B8" s="27" t="s">
        <v>44</v>
      </c>
      <c r="C8" s="28">
        <v>492.57</v>
      </c>
      <c r="D8" s="29">
        <v>2020</v>
      </c>
      <c r="E8" s="30">
        <v>18428953000110</v>
      </c>
      <c r="F8" s="31">
        <v>0.67500000000000004</v>
      </c>
      <c r="G8" s="32" t="str">
        <f t="shared" si="0"/>
        <v>ALTO</v>
      </c>
      <c r="H8" s="27" t="s">
        <v>45</v>
      </c>
      <c r="I8" s="33" t="s">
        <v>46</v>
      </c>
      <c r="J8" s="34">
        <v>310070</v>
      </c>
      <c r="K8" s="35" t="s">
        <v>47</v>
      </c>
      <c r="L8" s="36"/>
      <c r="M8" s="37"/>
      <c r="N8" s="37"/>
      <c r="O8" s="36"/>
    </row>
    <row r="9" spans="1:15" ht="15" customHeight="1" x14ac:dyDescent="0.25">
      <c r="A9" s="26">
        <v>8</v>
      </c>
      <c r="B9" s="27" t="s">
        <v>48</v>
      </c>
      <c r="C9" s="28">
        <v>232.61</v>
      </c>
      <c r="D9" s="29">
        <v>4049</v>
      </c>
      <c r="E9" s="30">
        <v>17888108000165</v>
      </c>
      <c r="F9" s="31">
        <v>0.66300000000000003</v>
      </c>
      <c r="G9" s="32" t="str">
        <f t="shared" si="0"/>
        <v>BAIXO</v>
      </c>
      <c r="H9" s="27" t="s">
        <v>49</v>
      </c>
      <c r="I9" s="33" t="s">
        <v>50</v>
      </c>
      <c r="J9" s="34">
        <v>310080</v>
      </c>
      <c r="K9" s="35" t="s">
        <v>51</v>
      </c>
      <c r="L9" s="36"/>
      <c r="M9" s="37"/>
      <c r="N9" s="37"/>
      <c r="O9" s="36"/>
    </row>
    <row r="10" spans="1:15" ht="15" customHeight="1" x14ac:dyDescent="0.25">
      <c r="A10" s="26">
        <v>9</v>
      </c>
      <c r="B10" s="27" t="s">
        <v>52</v>
      </c>
      <c r="C10" s="28">
        <v>817.93</v>
      </c>
      <c r="D10" s="29">
        <v>18482</v>
      </c>
      <c r="E10" s="30">
        <v>18404749000160</v>
      </c>
      <c r="F10" s="31">
        <v>0.64500000000000002</v>
      </c>
      <c r="G10" s="32" t="str">
        <f t="shared" si="0"/>
        <v>BAIXO</v>
      </c>
      <c r="H10" s="27" t="s">
        <v>53</v>
      </c>
      <c r="I10" s="33" t="s">
        <v>54</v>
      </c>
      <c r="J10" s="34">
        <v>310090</v>
      </c>
      <c r="K10" s="35" t="s">
        <v>55</v>
      </c>
      <c r="L10" s="36"/>
      <c r="M10" s="37"/>
      <c r="N10" s="37"/>
      <c r="O10" s="36"/>
    </row>
    <row r="11" spans="1:15" ht="15" customHeight="1" x14ac:dyDescent="0.25">
      <c r="A11" s="26">
        <v>10</v>
      </c>
      <c r="B11" s="27" t="s">
        <v>56</v>
      </c>
      <c r="C11" s="28">
        <v>1258.04</v>
      </c>
      <c r="D11" s="29">
        <v>12718</v>
      </c>
      <c r="E11" s="30">
        <v>18414581000173</v>
      </c>
      <c r="F11" s="31">
        <v>0.60099999999999998</v>
      </c>
      <c r="G11" s="32" t="str">
        <f t="shared" si="0"/>
        <v>BAIXO</v>
      </c>
      <c r="H11" s="27" t="s">
        <v>57</v>
      </c>
      <c r="I11" s="33" t="s">
        <v>58</v>
      </c>
      <c r="J11" s="34">
        <v>310100</v>
      </c>
      <c r="K11" s="35" t="s">
        <v>59</v>
      </c>
      <c r="L11" s="36"/>
      <c r="M11" s="37"/>
      <c r="N11" s="37"/>
      <c r="O11" s="36"/>
    </row>
    <row r="12" spans="1:15" ht="15" customHeight="1" x14ac:dyDescent="0.25">
      <c r="A12" s="26">
        <v>11</v>
      </c>
      <c r="B12" s="27" t="s">
        <v>60</v>
      </c>
      <c r="C12" s="28">
        <v>1353.06</v>
      </c>
      <c r="D12" s="29">
        <v>24969</v>
      </c>
      <c r="E12" s="30">
        <v>18348094000150</v>
      </c>
      <c r="F12" s="31">
        <v>0.68400000000000005</v>
      </c>
      <c r="G12" s="32" t="str">
        <f t="shared" si="0"/>
        <v>ALTO</v>
      </c>
      <c r="H12" s="27" t="s">
        <v>38</v>
      </c>
      <c r="I12" s="33" t="s">
        <v>60</v>
      </c>
      <c r="J12" s="34">
        <v>310110</v>
      </c>
      <c r="K12" s="35" t="s">
        <v>43</v>
      </c>
      <c r="L12" s="36"/>
      <c r="M12" s="37"/>
      <c r="N12" s="37"/>
      <c r="O12" s="36"/>
    </row>
    <row r="13" spans="1:15" ht="15" customHeight="1" x14ac:dyDescent="0.25">
      <c r="A13" s="26">
        <v>12</v>
      </c>
      <c r="B13" s="27" t="s">
        <v>61</v>
      </c>
      <c r="C13" s="28">
        <v>649.49</v>
      </c>
      <c r="D13" s="29">
        <v>6173</v>
      </c>
      <c r="E13" s="30">
        <v>18008896000110</v>
      </c>
      <c r="F13" s="31">
        <v>0.66800000000000004</v>
      </c>
      <c r="G13" s="32" t="str">
        <f t="shared" si="0"/>
        <v>ALTO</v>
      </c>
      <c r="H13" s="27" t="s">
        <v>62</v>
      </c>
      <c r="I13" s="33" t="s">
        <v>63</v>
      </c>
      <c r="J13" s="34">
        <v>310120</v>
      </c>
      <c r="K13" s="35" t="s">
        <v>64</v>
      </c>
      <c r="L13" s="36"/>
      <c r="M13" s="37"/>
      <c r="N13" s="37"/>
      <c r="O13" s="36"/>
    </row>
    <row r="14" spans="1:15" ht="15" customHeight="1" x14ac:dyDescent="0.25">
      <c r="A14" s="26">
        <v>13</v>
      </c>
      <c r="B14" s="27" t="s">
        <v>65</v>
      </c>
      <c r="C14" s="28">
        <v>161.96</v>
      </c>
      <c r="D14" s="29">
        <v>2709</v>
      </c>
      <c r="E14" s="30">
        <v>18186346000191</v>
      </c>
      <c r="F14" s="31">
        <v>0.64900000000000002</v>
      </c>
      <c r="G14" s="32" t="str">
        <f t="shared" si="0"/>
        <v>BAIXO</v>
      </c>
      <c r="H14" s="27" t="s">
        <v>62</v>
      </c>
      <c r="I14" s="33" t="s">
        <v>66</v>
      </c>
      <c r="J14" s="34">
        <v>310130</v>
      </c>
      <c r="K14" s="35" t="s">
        <v>64</v>
      </c>
      <c r="L14" s="36"/>
      <c r="M14" s="37"/>
      <c r="N14" s="37"/>
      <c r="O14" s="36"/>
    </row>
    <row r="15" spans="1:15" ht="15" customHeight="1" x14ac:dyDescent="0.25">
      <c r="A15" s="26">
        <v>14</v>
      </c>
      <c r="B15" s="27" t="s">
        <v>67</v>
      </c>
      <c r="C15" s="28">
        <v>58.06</v>
      </c>
      <c r="D15" s="29">
        <v>2913</v>
      </c>
      <c r="E15" s="30">
        <v>17912015000129</v>
      </c>
      <c r="F15" s="31">
        <v>0.67300000000000004</v>
      </c>
      <c r="G15" s="32" t="str">
        <f t="shared" si="0"/>
        <v>ALTO</v>
      </c>
      <c r="H15" s="27" t="s">
        <v>62</v>
      </c>
      <c r="I15" s="33" t="s">
        <v>68</v>
      </c>
      <c r="J15" s="34">
        <v>310140</v>
      </c>
      <c r="K15" s="35" t="s">
        <v>64</v>
      </c>
      <c r="L15" s="36"/>
      <c r="M15" s="37"/>
      <c r="N15" s="37"/>
      <c r="O15" s="36"/>
    </row>
    <row r="16" spans="1:15" ht="15" customHeight="1" x14ac:dyDescent="0.25">
      <c r="A16" s="26">
        <v>15</v>
      </c>
      <c r="B16" s="27" t="s">
        <v>69</v>
      </c>
      <c r="C16" s="28">
        <v>509.98</v>
      </c>
      <c r="D16" s="29">
        <v>34341</v>
      </c>
      <c r="E16" s="30">
        <v>17709197000135</v>
      </c>
      <c r="F16" s="31">
        <v>0.72599999999999998</v>
      </c>
      <c r="G16" s="32" t="str">
        <f t="shared" si="0"/>
        <v>ALTO</v>
      </c>
      <c r="H16" s="27" t="s">
        <v>30</v>
      </c>
      <c r="I16" s="33" t="s">
        <v>70</v>
      </c>
      <c r="J16" s="34">
        <v>310150</v>
      </c>
      <c r="K16" s="35" t="s">
        <v>71</v>
      </c>
      <c r="L16" s="36">
        <v>43284</v>
      </c>
      <c r="M16" s="37"/>
      <c r="N16" s="37"/>
      <c r="O16" s="36"/>
    </row>
    <row r="17" spans="1:15" ht="15" customHeight="1" x14ac:dyDescent="0.25">
      <c r="A17" s="26">
        <v>16</v>
      </c>
      <c r="B17" s="27" t="s">
        <v>72</v>
      </c>
      <c r="C17" s="28">
        <v>851.33</v>
      </c>
      <c r="D17" s="29">
        <v>79722</v>
      </c>
      <c r="E17" s="30">
        <v>18243220000101</v>
      </c>
      <c r="F17" s="31">
        <v>0.76100000000000001</v>
      </c>
      <c r="G17" s="32" t="str">
        <f t="shared" si="0"/>
        <v>ALTO</v>
      </c>
      <c r="H17" s="27" t="s">
        <v>62</v>
      </c>
      <c r="I17" s="33" t="s">
        <v>72</v>
      </c>
      <c r="J17" s="34">
        <v>310160</v>
      </c>
      <c r="K17" s="35" t="s">
        <v>64</v>
      </c>
      <c r="L17" s="36">
        <v>43799</v>
      </c>
      <c r="M17" s="37"/>
      <c r="N17" s="37"/>
      <c r="O17" s="36"/>
    </row>
    <row r="18" spans="1:15" ht="15" customHeight="1" x14ac:dyDescent="0.25">
      <c r="A18" s="26">
        <v>17</v>
      </c>
      <c r="B18" s="27" t="s">
        <v>73</v>
      </c>
      <c r="C18" s="28">
        <v>130.52000000000001</v>
      </c>
      <c r="D18" s="29">
        <v>6078</v>
      </c>
      <c r="E18" s="30">
        <v>26130617000115</v>
      </c>
      <c r="F18" s="31">
        <v>0.67500000000000004</v>
      </c>
      <c r="G18" s="32" t="str">
        <f t="shared" si="0"/>
        <v>ALTO</v>
      </c>
      <c r="H18" s="27" t="s">
        <v>26</v>
      </c>
      <c r="I18" s="33" t="s">
        <v>74</v>
      </c>
      <c r="J18" s="34">
        <v>310163</v>
      </c>
      <c r="K18" s="35" t="s">
        <v>75</v>
      </c>
      <c r="L18" s="36"/>
      <c r="M18" s="37"/>
      <c r="N18" s="37"/>
      <c r="O18" s="36"/>
    </row>
    <row r="19" spans="1:15" ht="15" customHeight="1" x14ac:dyDescent="0.25">
      <c r="A19" s="26">
        <v>18</v>
      </c>
      <c r="B19" s="27" t="s">
        <v>76</v>
      </c>
      <c r="C19" s="28">
        <v>2291.4</v>
      </c>
      <c r="D19" s="29">
        <v>38779</v>
      </c>
      <c r="E19" s="30">
        <v>18349894000195</v>
      </c>
      <c r="F19" s="31">
        <v>0.64200000000000002</v>
      </c>
      <c r="G19" s="32" t="str">
        <f t="shared" si="0"/>
        <v>BAIXO</v>
      </c>
      <c r="H19" s="27" t="s">
        <v>53</v>
      </c>
      <c r="I19" s="33" t="s">
        <v>76</v>
      </c>
      <c r="J19" s="34">
        <v>310170</v>
      </c>
      <c r="K19" s="35" t="s">
        <v>59</v>
      </c>
      <c r="L19" s="36"/>
      <c r="M19" s="37"/>
      <c r="N19" s="37"/>
      <c r="O19" s="36"/>
    </row>
    <row r="20" spans="1:15" ht="15" customHeight="1" x14ac:dyDescent="0.25">
      <c r="A20" s="26">
        <v>19</v>
      </c>
      <c r="B20" s="27" t="s">
        <v>77</v>
      </c>
      <c r="C20" s="28">
        <v>166.79</v>
      </c>
      <c r="D20" s="29">
        <v>7172</v>
      </c>
      <c r="E20" s="30">
        <v>18332627000105</v>
      </c>
      <c r="F20" s="31">
        <v>0.64600000000000002</v>
      </c>
      <c r="G20" s="32" t="str">
        <f t="shared" si="0"/>
        <v>BAIXO</v>
      </c>
      <c r="H20" s="27" t="s">
        <v>38</v>
      </c>
      <c r="I20" s="33" t="s">
        <v>78</v>
      </c>
      <c r="J20" s="34">
        <v>310180</v>
      </c>
      <c r="K20" s="35" t="s">
        <v>43</v>
      </c>
      <c r="L20" s="36">
        <v>43864</v>
      </c>
      <c r="M20" s="37"/>
      <c r="N20" s="37"/>
      <c r="O20" s="36"/>
    </row>
    <row r="21" spans="1:15" ht="15" customHeight="1" x14ac:dyDescent="0.25">
      <c r="A21" s="26">
        <v>20</v>
      </c>
      <c r="B21" s="27" t="s">
        <v>79</v>
      </c>
      <c r="C21" s="28">
        <v>454.36</v>
      </c>
      <c r="D21" s="29">
        <v>18490</v>
      </c>
      <c r="E21" s="30">
        <v>18241752000100</v>
      </c>
      <c r="F21" s="31">
        <v>0.72499999999999998</v>
      </c>
      <c r="G21" s="32" t="str">
        <f t="shared" si="0"/>
        <v>ALTO</v>
      </c>
      <c r="H21" s="27" t="s">
        <v>62</v>
      </c>
      <c r="I21" s="33" t="s">
        <v>80</v>
      </c>
      <c r="J21" s="34">
        <v>310190</v>
      </c>
      <c r="K21" s="35" t="s">
        <v>81</v>
      </c>
      <c r="L21" s="36"/>
      <c r="M21" s="37"/>
      <c r="N21" s="37"/>
      <c r="O21" s="36"/>
    </row>
    <row r="22" spans="1:15" ht="15" customHeight="1" x14ac:dyDescent="0.25">
      <c r="A22" s="26">
        <v>21</v>
      </c>
      <c r="B22" s="27" t="s">
        <v>82</v>
      </c>
      <c r="C22" s="28">
        <v>362.37</v>
      </c>
      <c r="D22" s="29">
        <v>13714</v>
      </c>
      <c r="E22" s="30">
        <v>18243238000103</v>
      </c>
      <c r="F22" s="31">
        <v>0.66800000000000004</v>
      </c>
      <c r="G22" s="32" t="str">
        <f t="shared" si="0"/>
        <v>ALTO</v>
      </c>
      <c r="H22" s="27" t="s">
        <v>62</v>
      </c>
      <c r="I22" s="33" t="s">
        <v>72</v>
      </c>
      <c r="J22" s="34">
        <v>310200</v>
      </c>
      <c r="K22" s="35" t="s">
        <v>81</v>
      </c>
      <c r="L22" s="36">
        <v>43241</v>
      </c>
      <c r="M22" s="37"/>
      <c r="N22" s="37"/>
      <c r="O22" s="36"/>
    </row>
    <row r="23" spans="1:15" ht="15" customHeight="1" x14ac:dyDescent="0.25">
      <c r="A23" s="26">
        <v>22</v>
      </c>
      <c r="B23" s="27" t="s">
        <v>83</v>
      </c>
      <c r="C23" s="28">
        <v>104.58</v>
      </c>
      <c r="D23" s="29">
        <v>5297</v>
      </c>
      <c r="E23" s="30">
        <v>1616270000194</v>
      </c>
      <c r="F23" s="31">
        <v>0.66100000000000003</v>
      </c>
      <c r="G23" s="32" t="str">
        <f t="shared" si="0"/>
        <v>BAIXO</v>
      </c>
      <c r="H23" s="27" t="s">
        <v>30</v>
      </c>
      <c r="I23" s="33" t="s">
        <v>31</v>
      </c>
      <c r="J23" s="34">
        <v>310205</v>
      </c>
      <c r="K23" s="35" t="s">
        <v>32</v>
      </c>
      <c r="L23" s="36"/>
      <c r="M23" s="37"/>
      <c r="N23" s="37"/>
      <c r="O23" s="36"/>
    </row>
    <row r="24" spans="1:15" ht="15" customHeight="1" x14ac:dyDescent="0.25">
      <c r="A24" s="26">
        <v>23</v>
      </c>
      <c r="B24" s="27" t="s">
        <v>84</v>
      </c>
      <c r="C24" s="28">
        <v>151.47</v>
      </c>
      <c r="D24" s="29">
        <v>8323</v>
      </c>
      <c r="E24" s="30">
        <v>18392506000159</v>
      </c>
      <c r="F24" s="31">
        <v>0.66</v>
      </c>
      <c r="G24" s="32" t="str">
        <f t="shared" si="0"/>
        <v>BAIXO</v>
      </c>
      <c r="H24" s="27" t="s">
        <v>30</v>
      </c>
      <c r="I24" s="33" t="s">
        <v>31</v>
      </c>
      <c r="J24" s="34">
        <v>315350</v>
      </c>
      <c r="K24" s="35" t="s">
        <v>32</v>
      </c>
      <c r="L24" s="36"/>
      <c r="M24" s="37"/>
      <c r="N24" s="37"/>
      <c r="O24" s="36"/>
    </row>
    <row r="25" spans="1:15" ht="15" customHeight="1" x14ac:dyDescent="0.25">
      <c r="A25" s="26">
        <v>24</v>
      </c>
      <c r="B25" s="27" t="s">
        <v>85</v>
      </c>
      <c r="C25" s="28">
        <v>517.09</v>
      </c>
      <c r="D25" s="29">
        <v>12158</v>
      </c>
      <c r="E25" s="30">
        <v>18094748000166</v>
      </c>
      <c r="F25" s="31">
        <v>0.62</v>
      </c>
      <c r="G25" s="32" t="str">
        <f t="shared" si="0"/>
        <v>BAIXO</v>
      </c>
      <c r="H25" s="27" t="s">
        <v>30</v>
      </c>
      <c r="I25" s="33" t="s">
        <v>86</v>
      </c>
      <c r="J25" s="34">
        <v>310210</v>
      </c>
      <c r="K25" s="35" t="s">
        <v>75</v>
      </c>
      <c r="L25" s="36"/>
      <c r="M25" s="37"/>
      <c r="N25" s="37"/>
      <c r="O25" s="36"/>
    </row>
    <row r="26" spans="1:15" ht="15" customHeight="1" x14ac:dyDescent="0.25">
      <c r="A26" s="26">
        <v>25</v>
      </c>
      <c r="B26" s="27" t="s">
        <v>87</v>
      </c>
      <c r="C26" s="28">
        <v>296.06</v>
      </c>
      <c r="D26" s="29">
        <v>4443</v>
      </c>
      <c r="E26" s="30">
        <v>19770288000101</v>
      </c>
      <c r="F26" s="31">
        <v>0.59199999999999997</v>
      </c>
      <c r="G26" s="32" t="str">
        <f t="shared" si="0"/>
        <v>BAIXO</v>
      </c>
      <c r="H26" s="27" t="s">
        <v>38</v>
      </c>
      <c r="I26" s="33" t="s">
        <v>60</v>
      </c>
      <c r="J26" s="34">
        <v>310220</v>
      </c>
      <c r="K26" s="35" t="s">
        <v>43</v>
      </c>
      <c r="L26" s="36">
        <v>43849</v>
      </c>
      <c r="M26" s="37" t="s">
        <v>33</v>
      </c>
      <c r="N26" s="37" t="s">
        <v>34</v>
      </c>
      <c r="O26" s="36">
        <v>43672</v>
      </c>
    </row>
    <row r="27" spans="1:15" ht="15" customHeight="1" x14ac:dyDescent="0.25">
      <c r="A27" s="26">
        <v>26</v>
      </c>
      <c r="B27" s="27" t="s">
        <v>88</v>
      </c>
      <c r="C27" s="28">
        <v>599.79</v>
      </c>
      <c r="D27" s="29">
        <v>15263</v>
      </c>
      <c r="E27" s="30">
        <v>16725392000196</v>
      </c>
      <c r="F27" s="31">
        <v>0.67600000000000005</v>
      </c>
      <c r="G27" s="32" t="str">
        <f t="shared" si="0"/>
        <v>ALTO</v>
      </c>
      <c r="H27" s="27" t="s">
        <v>26</v>
      </c>
      <c r="I27" s="33" t="s">
        <v>89</v>
      </c>
      <c r="J27" s="34">
        <v>310230</v>
      </c>
      <c r="K27" s="35" t="s">
        <v>32</v>
      </c>
      <c r="L27" s="36">
        <v>43836</v>
      </c>
      <c r="M27" s="37" t="s">
        <v>33</v>
      </c>
      <c r="N27" s="37" t="s">
        <v>34</v>
      </c>
      <c r="O27" s="36">
        <v>43452</v>
      </c>
    </row>
    <row r="28" spans="1:15" ht="15" customHeight="1" x14ac:dyDescent="0.25">
      <c r="A28" s="26">
        <v>27</v>
      </c>
      <c r="B28" s="27" t="s">
        <v>90</v>
      </c>
      <c r="C28" s="28">
        <v>374.04</v>
      </c>
      <c r="D28" s="29">
        <v>3548</v>
      </c>
      <c r="E28" s="30">
        <v>18303164000153</v>
      </c>
      <c r="F28" s="31">
        <v>0.57199999999999995</v>
      </c>
      <c r="G28" s="32" t="str">
        <f t="shared" si="0"/>
        <v>BAIXO</v>
      </c>
      <c r="H28" s="27" t="s">
        <v>26</v>
      </c>
      <c r="I28" s="33" t="s">
        <v>91</v>
      </c>
      <c r="J28" s="34">
        <v>310240</v>
      </c>
      <c r="K28" s="35" t="s">
        <v>92</v>
      </c>
      <c r="L28" s="36"/>
      <c r="M28" s="37"/>
      <c r="N28" s="37"/>
      <c r="O28" s="36"/>
    </row>
    <row r="29" spans="1:15" ht="15" customHeight="1" x14ac:dyDescent="0.25">
      <c r="A29" s="26">
        <v>28</v>
      </c>
      <c r="B29" s="27" t="s">
        <v>93</v>
      </c>
      <c r="C29" s="28">
        <v>136.04</v>
      </c>
      <c r="D29" s="29">
        <v>5052</v>
      </c>
      <c r="E29" s="30">
        <v>18316174000123</v>
      </c>
      <c r="F29" s="31">
        <v>0.64100000000000001</v>
      </c>
      <c r="G29" s="32" t="str">
        <f t="shared" si="0"/>
        <v>BAIXO</v>
      </c>
      <c r="H29" s="27" t="s">
        <v>30</v>
      </c>
      <c r="I29" s="33" t="s">
        <v>86</v>
      </c>
      <c r="J29" s="34">
        <v>310250</v>
      </c>
      <c r="K29" s="35" t="s">
        <v>32</v>
      </c>
      <c r="L29" s="36"/>
      <c r="M29" s="37"/>
      <c r="N29" s="37"/>
      <c r="O29" s="36"/>
    </row>
    <row r="30" spans="1:15" ht="15" customHeight="1" x14ac:dyDescent="0.25">
      <c r="A30" s="26">
        <v>29</v>
      </c>
      <c r="B30" s="27" t="s">
        <v>94</v>
      </c>
      <c r="C30" s="28">
        <v>467</v>
      </c>
      <c r="D30" s="29">
        <v>37302</v>
      </c>
      <c r="E30" s="30">
        <v>17884412000134</v>
      </c>
      <c r="F30" s="31">
        <v>0.73399999999999999</v>
      </c>
      <c r="G30" s="32" t="str">
        <f t="shared" si="0"/>
        <v>ALTO</v>
      </c>
      <c r="H30" s="27" t="s">
        <v>62</v>
      </c>
      <c r="I30" s="33" t="s">
        <v>68</v>
      </c>
      <c r="J30" s="34">
        <v>310260</v>
      </c>
      <c r="K30" s="35" t="s">
        <v>64</v>
      </c>
      <c r="L30" s="36">
        <v>43760</v>
      </c>
      <c r="M30" s="37" t="s">
        <v>33</v>
      </c>
      <c r="N30" s="37" t="s">
        <v>33</v>
      </c>
      <c r="O30" s="36">
        <v>43235</v>
      </c>
    </row>
    <row r="31" spans="1:15" ht="15" customHeight="1" x14ac:dyDescent="0.25">
      <c r="A31" s="26">
        <v>30</v>
      </c>
      <c r="B31" s="27" t="s">
        <v>63</v>
      </c>
      <c r="C31" s="28">
        <v>1005.16</v>
      </c>
      <c r="D31" s="29">
        <v>12146</v>
      </c>
      <c r="E31" s="30">
        <v>18682930000138</v>
      </c>
      <c r="F31" s="31">
        <v>0.7</v>
      </c>
      <c r="G31" s="32" t="str">
        <f t="shared" si="0"/>
        <v>ALTO</v>
      </c>
      <c r="H31" s="27" t="s">
        <v>62</v>
      </c>
      <c r="I31" s="33" t="s">
        <v>63</v>
      </c>
      <c r="J31" s="34">
        <v>310280</v>
      </c>
      <c r="K31" s="35" t="s">
        <v>71</v>
      </c>
      <c r="L31" s="36"/>
      <c r="M31" s="37"/>
      <c r="N31" s="37"/>
      <c r="O31" s="36"/>
    </row>
    <row r="32" spans="1:15" ht="15" customHeight="1" x14ac:dyDescent="0.25">
      <c r="A32" s="26">
        <v>31</v>
      </c>
      <c r="B32" s="27" t="s">
        <v>95</v>
      </c>
      <c r="C32" s="28">
        <v>184.16</v>
      </c>
      <c r="D32" s="29">
        <v>8003</v>
      </c>
      <c r="E32" s="30">
        <v>1113937000136</v>
      </c>
      <c r="F32" s="31">
        <v>0.59699999999999998</v>
      </c>
      <c r="G32" s="32" t="str">
        <f t="shared" si="0"/>
        <v>BAIXO</v>
      </c>
      <c r="H32" s="27" t="s">
        <v>53</v>
      </c>
      <c r="I32" s="33" t="s">
        <v>96</v>
      </c>
      <c r="J32" s="34">
        <v>310285</v>
      </c>
      <c r="K32" s="35" t="s">
        <v>55</v>
      </c>
      <c r="L32" s="36"/>
      <c r="M32" s="37"/>
      <c r="N32" s="37"/>
      <c r="O32" s="36"/>
    </row>
    <row r="33" spans="1:15" ht="15" customHeight="1" x14ac:dyDescent="0.25">
      <c r="A33" s="26">
        <v>32</v>
      </c>
      <c r="B33" s="27" t="s">
        <v>97</v>
      </c>
      <c r="C33" s="28">
        <v>529.94000000000005</v>
      </c>
      <c r="D33" s="29">
        <v>11112</v>
      </c>
      <c r="E33" s="30">
        <v>18094763000104</v>
      </c>
      <c r="F33" s="31">
        <v>0.68300000000000005</v>
      </c>
      <c r="G33" s="32" t="str">
        <f t="shared" si="0"/>
        <v>ALTO</v>
      </c>
      <c r="H33" s="27" t="s">
        <v>26</v>
      </c>
      <c r="I33" s="33" t="s">
        <v>74</v>
      </c>
      <c r="J33" s="34">
        <v>310290</v>
      </c>
      <c r="K33" s="35" t="s">
        <v>75</v>
      </c>
      <c r="L33" s="36"/>
      <c r="M33" s="37"/>
      <c r="N33" s="37"/>
      <c r="O33" s="36"/>
    </row>
    <row r="34" spans="1:15" ht="15" customHeight="1" x14ac:dyDescent="0.25">
      <c r="A34" s="26">
        <v>33</v>
      </c>
      <c r="B34" s="27" t="s">
        <v>98</v>
      </c>
      <c r="C34" s="28">
        <v>787.07</v>
      </c>
      <c r="D34" s="29">
        <v>9573</v>
      </c>
      <c r="E34" s="30">
        <v>16796575000100</v>
      </c>
      <c r="F34" s="31">
        <v>0.64500000000000002</v>
      </c>
      <c r="G34" s="32" t="str">
        <f t="shared" si="0"/>
        <v>BAIXO</v>
      </c>
      <c r="H34" s="27" t="s">
        <v>38</v>
      </c>
      <c r="I34" s="33" t="s">
        <v>39</v>
      </c>
      <c r="J34" s="34">
        <v>310300</v>
      </c>
      <c r="K34" s="35" t="s">
        <v>40</v>
      </c>
      <c r="L34" s="36"/>
      <c r="M34" s="37"/>
      <c r="N34" s="37"/>
      <c r="O34" s="36"/>
    </row>
    <row r="35" spans="1:15" ht="15" customHeight="1" x14ac:dyDescent="0.25">
      <c r="A35" s="26">
        <v>34</v>
      </c>
      <c r="B35" s="27" t="s">
        <v>99</v>
      </c>
      <c r="C35" s="28">
        <v>85.14</v>
      </c>
      <c r="D35" s="29">
        <v>1673</v>
      </c>
      <c r="E35" s="30">
        <v>17947631000115</v>
      </c>
      <c r="F35" s="31">
        <v>0.68400000000000005</v>
      </c>
      <c r="G35" s="32" t="str">
        <f t="shared" si="0"/>
        <v>ALTO</v>
      </c>
      <c r="H35" s="27" t="s">
        <v>30</v>
      </c>
      <c r="I35" s="33" t="s">
        <v>100</v>
      </c>
      <c r="J35" s="34">
        <v>310310</v>
      </c>
      <c r="K35" s="35" t="s">
        <v>71</v>
      </c>
      <c r="L35" s="36"/>
      <c r="M35" s="37"/>
      <c r="N35" s="37"/>
      <c r="O35" s="36"/>
    </row>
    <row r="36" spans="1:15" ht="15" customHeight="1" x14ac:dyDescent="0.25">
      <c r="A36" s="26">
        <v>35</v>
      </c>
      <c r="B36" s="27" t="s">
        <v>101</v>
      </c>
      <c r="C36" s="28">
        <v>185.38</v>
      </c>
      <c r="D36" s="29">
        <v>2247</v>
      </c>
      <c r="E36" s="30">
        <v>18116111000123</v>
      </c>
      <c r="F36" s="31">
        <v>0.69499999999999995</v>
      </c>
      <c r="G36" s="32" t="str">
        <f t="shared" si="0"/>
        <v>ALTO</v>
      </c>
      <c r="H36" s="27" t="s">
        <v>26</v>
      </c>
      <c r="I36" s="33" t="s">
        <v>102</v>
      </c>
      <c r="J36" s="34">
        <v>310320</v>
      </c>
      <c r="K36" s="35" t="s">
        <v>103</v>
      </c>
      <c r="L36" s="36">
        <v>43316</v>
      </c>
      <c r="M36" s="37" t="s">
        <v>33</v>
      </c>
      <c r="N36" s="37" t="s">
        <v>34</v>
      </c>
      <c r="O36" s="36">
        <v>43161</v>
      </c>
    </row>
    <row r="37" spans="1:15" ht="15" customHeight="1" x14ac:dyDescent="0.25">
      <c r="A37" s="26">
        <v>36</v>
      </c>
      <c r="B37" s="27" t="s">
        <v>104</v>
      </c>
      <c r="C37" s="28">
        <v>106.14</v>
      </c>
      <c r="D37" s="29">
        <v>2057</v>
      </c>
      <c r="E37" s="30">
        <v>17747940000141</v>
      </c>
      <c r="F37" s="31">
        <v>0.66100000000000003</v>
      </c>
      <c r="G37" s="32" t="str">
        <f t="shared" si="0"/>
        <v>BAIXO</v>
      </c>
      <c r="H37" s="27" t="s">
        <v>30</v>
      </c>
      <c r="I37" s="33" t="s">
        <v>105</v>
      </c>
      <c r="J37" s="34">
        <v>310330</v>
      </c>
      <c r="K37" s="35" t="s">
        <v>71</v>
      </c>
      <c r="L37" s="36"/>
      <c r="M37" s="37"/>
      <c r="N37" s="37"/>
      <c r="O37" s="36"/>
    </row>
    <row r="38" spans="1:15" ht="15" customHeight="1" x14ac:dyDescent="0.25">
      <c r="A38" s="26">
        <v>37</v>
      </c>
      <c r="B38" s="27" t="s">
        <v>106</v>
      </c>
      <c r="C38" s="28">
        <v>2229.16</v>
      </c>
      <c r="D38" s="29">
        <v>36041</v>
      </c>
      <c r="E38" s="30">
        <v>17963083000117</v>
      </c>
      <c r="F38" s="31">
        <v>0.66300000000000003</v>
      </c>
      <c r="G38" s="32" t="str">
        <f t="shared" si="0"/>
        <v>BAIXO</v>
      </c>
      <c r="H38" s="27" t="s">
        <v>53</v>
      </c>
      <c r="I38" s="33" t="s">
        <v>106</v>
      </c>
      <c r="J38" s="34">
        <v>310340</v>
      </c>
      <c r="K38" s="35" t="s">
        <v>59</v>
      </c>
      <c r="L38" s="36">
        <v>43404</v>
      </c>
      <c r="M38" s="37"/>
      <c r="N38" s="37"/>
      <c r="O38" s="36">
        <v>43257</v>
      </c>
    </row>
    <row r="39" spans="1:15" ht="15" customHeight="1" x14ac:dyDescent="0.25">
      <c r="A39" s="26">
        <v>38</v>
      </c>
      <c r="B39" s="27" t="s">
        <v>107</v>
      </c>
      <c r="C39" s="28">
        <v>2745.85</v>
      </c>
      <c r="D39" s="29">
        <v>109779</v>
      </c>
      <c r="E39" s="30">
        <v>16829640000149</v>
      </c>
      <c r="F39" s="31">
        <v>0.77300000000000002</v>
      </c>
      <c r="G39" s="32" t="str">
        <f t="shared" si="0"/>
        <v>ALTO</v>
      </c>
      <c r="H39" s="27" t="s">
        <v>45</v>
      </c>
      <c r="I39" s="33" t="s">
        <v>108</v>
      </c>
      <c r="J39" s="34">
        <v>310350</v>
      </c>
      <c r="K39" s="35" t="s">
        <v>25</v>
      </c>
      <c r="L39" s="36">
        <v>43920</v>
      </c>
      <c r="M39" s="37" t="s">
        <v>33</v>
      </c>
      <c r="N39" s="37" t="s">
        <v>34</v>
      </c>
      <c r="O39" s="36">
        <v>43525</v>
      </c>
    </row>
    <row r="40" spans="1:15" ht="15" customHeight="1" x14ac:dyDescent="0.25">
      <c r="A40" s="26">
        <v>39</v>
      </c>
      <c r="B40" s="27" t="s">
        <v>109</v>
      </c>
      <c r="C40" s="28">
        <v>89.54</v>
      </c>
      <c r="D40" s="29">
        <v>2823</v>
      </c>
      <c r="E40" s="30">
        <v>17952508000192</v>
      </c>
      <c r="F40" s="31">
        <v>0.69699999999999995</v>
      </c>
      <c r="G40" s="32" t="str">
        <f t="shared" si="0"/>
        <v>ALTO</v>
      </c>
      <c r="H40" s="27" t="s">
        <v>62</v>
      </c>
      <c r="I40" s="33" t="s">
        <v>63</v>
      </c>
      <c r="J40" s="34">
        <v>310360</v>
      </c>
      <c r="K40" s="35" t="s">
        <v>71</v>
      </c>
      <c r="L40" s="36"/>
      <c r="M40" s="37"/>
      <c r="N40" s="37"/>
      <c r="O40" s="36"/>
    </row>
    <row r="41" spans="1:15" ht="15" customHeight="1" x14ac:dyDescent="0.25">
      <c r="A41" s="26">
        <v>40</v>
      </c>
      <c r="B41" s="27" t="s">
        <v>110</v>
      </c>
      <c r="C41" s="28">
        <v>303.68</v>
      </c>
      <c r="D41" s="29">
        <v>8165</v>
      </c>
      <c r="E41" s="30">
        <v>18132167000171</v>
      </c>
      <c r="F41" s="31">
        <v>0.53600000000000003</v>
      </c>
      <c r="G41" s="32" t="str">
        <f t="shared" si="0"/>
        <v>BAIXO</v>
      </c>
      <c r="H41" s="27" t="s">
        <v>30</v>
      </c>
      <c r="I41" s="33" t="s">
        <v>86</v>
      </c>
      <c r="J41" s="34">
        <v>310370</v>
      </c>
      <c r="K41" s="35" t="s">
        <v>32</v>
      </c>
      <c r="L41" s="36"/>
      <c r="M41" s="37"/>
      <c r="N41" s="37"/>
      <c r="O41" s="36"/>
    </row>
    <row r="42" spans="1:15" ht="15" customHeight="1" x14ac:dyDescent="0.25">
      <c r="A42" s="26">
        <v>41</v>
      </c>
      <c r="B42" s="27" t="s">
        <v>111</v>
      </c>
      <c r="C42" s="28">
        <v>295.12</v>
      </c>
      <c r="D42" s="29">
        <v>6233</v>
      </c>
      <c r="E42" s="30">
        <v>23098510000149</v>
      </c>
      <c r="F42" s="31">
        <v>0.70799999999999996</v>
      </c>
      <c r="G42" s="32" t="str">
        <f t="shared" si="0"/>
        <v>ALTO</v>
      </c>
      <c r="H42" s="27" t="s">
        <v>45</v>
      </c>
      <c r="I42" s="33" t="s">
        <v>108</v>
      </c>
      <c r="J42" s="34">
        <v>310375</v>
      </c>
      <c r="K42" s="35" t="s">
        <v>25</v>
      </c>
      <c r="L42" s="36"/>
      <c r="M42" s="37"/>
      <c r="N42" s="37"/>
      <c r="O42" s="36"/>
    </row>
    <row r="43" spans="1:15" ht="15" customHeight="1" x14ac:dyDescent="0.25">
      <c r="A43" s="26">
        <v>42</v>
      </c>
      <c r="B43" s="27" t="s">
        <v>112</v>
      </c>
      <c r="C43" s="28">
        <v>171.87</v>
      </c>
      <c r="D43" s="29">
        <v>2772</v>
      </c>
      <c r="E43" s="30">
        <v>19942895000101</v>
      </c>
      <c r="F43" s="31">
        <v>0.72399999999999998</v>
      </c>
      <c r="G43" s="32" t="str">
        <f t="shared" si="0"/>
        <v>ALTO</v>
      </c>
      <c r="H43" s="27" t="s">
        <v>23</v>
      </c>
      <c r="I43" s="33" t="s">
        <v>113</v>
      </c>
      <c r="J43" s="34">
        <v>310380</v>
      </c>
      <c r="K43" s="35" t="s">
        <v>114</v>
      </c>
      <c r="L43" s="36"/>
      <c r="M43" s="37"/>
      <c r="N43" s="37"/>
      <c r="O43" s="36"/>
    </row>
    <row r="44" spans="1:15" ht="15" customHeight="1" x14ac:dyDescent="0.25">
      <c r="A44" s="26">
        <v>43</v>
      </c>
      <c r="B44" s="27" t="s">
        <v>115</v>
      </c>
      <c r="C44" s="28">
        <v>244.83</v>
      </c>
      <c r="D44" s="29">
        <v>7884</v>
      </c>
      <c r="E44" s="30">
        <v>18300996000116</v>
      </c>
      <c r="F44" s="31">
        <v>0.69799999999999995</v>
      </c>
      <c r="G44" s="32" t="str">
        <f t="shared" si="0"/>
        <v>ALTO</v>
      </c>
      <c r="H44" s="27" t="s">
        <v>49</v>
      </c>
      <c r="I44" s="33" t="s">
        <v>116</v>
      </c>
      <c r="J44" s="34">
        <v>310390</v>
      </c>
      <c r="K44" s="35" t="s">
        <v>51</v>
      </c>
      <c r="L44" s="36"/>
      <c r="M44" s="37"/>
      <c r="N44" s="37"/>
      <c r="O44" s="36"/>
    </row>
    <row r="45" spans="1:15" ht="15" customHeight="1" x14ac:dyDescent="0.25">
      <c r="A45" s="26">
        <v>44</v>
      </c>
      <c r="B45" s="27" t="s">
        <v>117</v>
      </c>
      <c r="C45" s="28">
        <v>1166.96</v>
      </c>
      <c r="D45" s="29">
        <v>93683</v>
      </c>
      <c r="E45" s="30">
        <v>18140756000100</v>
      </c>
      <c r="F45" s="31">
        <v>0.77200000000000002</v>
      </c>
      <c r="G45" s="32" t="str">
        <f t="shared" si="0"/>
        <v>ALTO</v>
      </c>
      <c r="H45" s="27" t="s">
        <v>23</v>
      </c>
      <c r="I45" s="33" t="s">
        <v>117</v>
      </c>
      <c r="J45" s="34">
        <v>310400</v>
      </c>
      <c r="K45" s="35" t="s">
        <v>47</v>
      </c>
      <c r="L45" s="36"/>
      <c r="M45" s="37"/>
      <c r="N45" s="37"/>
      <c r="O45" s="36"/>
    </row>
    <row r="46" spans="1:15" ht="15" customHeight="1" x14ac:dyDescent="0.25">
      <c r="A46" s="26">
        <v>45</v>
      </c>
      <c r="B46" s="27" t="s">
        <v>118</v>
      </c>
      <c r="C46" s="28">
        <v>162.13999999999999</v>
      </c>
      <c r="D46" s="29">
        <v>9509</v>
      </c>
      <c r="E46" s="30">
        <v>17899717000110</v>
      </c>
      <c r="F46" s="31">
        <v>0.68300000000000005</v>
      </c>
      <c r="G46" s="32" t="str">
        <f t="shared" si="0"/>
        <v>ALTO</v>
      </c>
      <c r="H46" s="27" t="s">
        <v>62</v>
      </c>
      <c r="I46" s="33" t="s">
        <v>119</v>
      </c>
      <c r="J46" s="34">
        <v>310410</v>
      </c>
      <c r="K46" s="35" t="s">
        <v>81</v>
      </c>
      <c r="L46" s="36">
        <v>43799</v>
      </c>
      <c r="M46" s="37"/>
      <c r="N46" s="37"/>
      <c r="O46" s="36"/>
    </row>
    <row r="47" spans="1:15" ht="15" customHeight="1" x14ac:dyDescent="0.25">
      <c r="A47" s="26">
        <v>46</v>
      </c>
      <c r="B47" s="27" t="s">
        <v>120</v>
      </c>
      <c r="C47" s="28">
        <v>509.8</v>
      </c>
      <c r="D47" s="29">
        <v>36582</v>
      </c>
      <c r="E47" s="30">
        <v>18306662000150</v>
      </c>
      <c r="F47" s="31">
        <v>0.749</v>
      </c>
      <c r="G47" s="32" t="str">
        <f t="shared" si="0"/>
        <v>ALTO</v>
      </c>
      <c r="H47" s="27" t="s">
        <v>49</v>
      </c>
      <c r="I47" s="33" t="s">
        <v>121</v>
      </c>
      <c r="J47" s="34">
        <v>310420</v>
      </c>
      <c r="K47" s="35" t="s">
        <v>51</v>
      </c>
      <c r="L47" s="36">
        <v>43899</v>
      </c>
      <c r="M47" s="37"/>
      <c r="N47" s="37"/>
      <c r="O47" s="36"/>
    </row>
    <row r="48" spans="1:15" ht="15" customHeight="1" x14ac:dyDescent="0.25">
      <c r="A48" s="26">
        <v>47</v>
      </c>
      <c r="B48" s="27" t="s">
        <v>122</v>
      </c>
      <c r="C48" s="28">
        <v>281.62</v>
      </c>
      <c r="D48" s="29">
        <v>13729</v>
      </c>
      <c r="E48" s="30">
        <v>18243246000150</v>
      </c>
      <c r="F48" s="31">
        <v>0.72699999999999998</v>
      </c>
      <c r="G48" s="32" t="str">
        <f t="shared" si="0"/>
        <v>ALTO</v>
      </c>
      <c r="H48" s="27" t="s">
        <v>62</v>
      </c>
      <c r="I48" s="33" t="s">
        <v>72</v>
      </c>
      <c r="J48" s="34">
        <v>310430</v>
      </c>
      <c r="K48" s="35" t="s">
        <v>64</v>
      </c>
      <c r="L48" s="36"/>
      <c r="M48" s="37"/>
      <c r="N48" s="37"/>
      <c r="O48" s="36"/>
    </row>
    <row r="49" spans="1:15" ht="15" customHeight="1" x14ac:dyDescent="0.25">
      <c r="A49" s="26">
        <v>48</v>
      </c>
      <c r="B49" s="27" t="s">
        <v>123</v>
      </c>
      <c r="C49" s="28">
        <v>159.63</v>
      </c>
      <c r="D49" s="29">
        <v>2901</v>
      </c>
      <c r="E49" s="30">
        <v>17730011000120</v>
      </c>
      <c r="F49" s="31">
        <v>0.64300000000000002</v>
      </c>
      <c r="G49" s="32" t="str">
        <f t="shared" si="0"/>
        <v>BAIXO</v>
      </c>
      <c r="H49" s="27" t="s">
        <v>30</v>
      </c>
      <c r="I49" s="33" t="s">
        <v>70</v>
      </c>
      <c r="J49" s="34">
        <v>310440</v>
      </c>
      <c r="K49" s="35" t="s">
        <v>71</v>
      </c>
      <c r="L49" s="36"/>
      <c r="M49" s="37"/>
      <c r="N49" s="37"/>
      <c r="O49" s="36"/>
    </row>
    <row r="50" spans="1:15" ht="15" customHeight="1" x14ac:dyDescent="0.25">
      <c r="A50" s="26">
        <v>49</v>
      </c>
      <c r="B50" s="27" t="s">
        <v>124</v>
      </c>
      <c r="C50" s="28">
        <v>243.86</v>
      </c>
      <c r="D50" s="29">
        <v>4770</v>
      </c>
      <c r="E50" s="30">
        <v>1608511000153</v>
      </c>
      <c r="F50" s="31">
        <v>0.58199999999999996</v>
      </c>
      <c r="G50" s="32" t="str">
        <f t="shared" si="0"/>
        <v>BAIXO</v>
      </c>
      <c r="H50" s="27" t="s">
        <v>53</v>
      </c>
      <c r="I50" s="33" t="s">
        <v>96</v>
      </c>
      <c r="J50" s="34">
        <v>310445</v>
      </c>
      <c r="K50" s="35" t="s">
        <v>92</v>
      </c>
      <c r="L50" s="36"/>
      <c r="M50" s="37"/>
      <c r="N50" s="37"/>
      <c r="O50" s="36"/>
    </row>
    <row r="51" spans="1:15" ht="15" customHeight="1" x14ac:dyDescent="0.25">
      <c r="A51" s="26">
        <v>50</v>
      </c>
      <c r="B51" s="27" t="s">
        <v>125</v>
      </c>
      <c r="C51" s="28">
        <v>5273.47</v>
      </c>
      <c r="D51" s="29">
        <v>17674</v>
      </c>
      <c r="E51" s="30">
        <v>18125120000180</v>
      </c>
      <c r="F51" s="31">
        <v>0.65600000000000003</v>
      </c>
      <c r="G51" s="32" t="str">
        <f t="shared" si="0"/>
        <v>BAIXO</v>
      </c>
      <c r="H51" s="27" t="s">
        <v>126</v>
      </c>
      <c r="I51" s="33" t="s">
        <v>127</v>
      </c>
      <c r="J51" s="34">
        <v>310450</v>
      </c>
      <c r="K51" s="35" t="s">
        <v>114</v>
      </c>
      <c r="L51" s="36"/>
      <c r="M51" s="37"/>
      <c r="N51" s="37"/>
      <c r="O51" s="36"/>
    </row>
    <row r="52" spans="1:15" ht="15" customHeight="1" x14ac:dyDescent="0.25">
      <c r="A52" s="26">
        <v>51</v>
      </c>
      <c r="B52" s="27" t="s">
        <v>128</v>
      </c>
      <c r="C52" s="28">
        <v>159.21</v>
      </c>
      <c r="D52" s="29">
        <v>13049</v>
      </c>
      <c r="E52" s="30">
        <v>17702507000190</v>
      </c>
      <c r="F52" s="31">
        <v>0.69399999999999995</v>
      </c>
      <c r="G52" s="32" t="str">
        <f t="shared" si="0"/>
        <v>ALTO</v>
      </c>
      <c r="H52" s="27" t="s">
        <v>30</v>
      </c>
      <c r="I52" s="33" t="s">
        <v>129</v>
      </c>
      <c r="J52" s="34">
        <v>310460</v>
      </c>
      <c r="K52" s="35" t="s">
        <v>71</v>
      </c>
      <c r="L52" s="36"/>
      <c r="M52" s="37"/>
      <c r="N52" s="37"/>
      <c r="O52" s="36"/>
    </row>
    <row r="53" spans="1:15" ht="15" customHeight="1" x14ac:dyDescent="0.25">
      <c r="A53" s="26">
        <v>52</v>
      </c>
      <c r="B53" s="27" t="s">
        <v>130</v>
      </c>
      <c r="C53" s="28">
        <v>1833.43</v>
      </c>
      <c r="D53" s="29">
        <v>14451</v>
      </c>
      <c r="E53" s="30">
        <v>16971376000183</v>
      </c>
      <c r="F53" s="31">
        <v>0.58799999999999997</v>
      </c>
      <c r="G53" s="32" t="str">
        <f t="shared" si="0"/>
        <v>BAIXO</v>
      </c>
      <c r="H53" s="27" t="s">
        <v>53</v>
      </c>
      <c r="I53" s="33" t="s">
        <v>131</v>
      </c>
      <c r="J53" s="34">
        <v>310470</v>
      </c>
      <c r="K53" s="35" t="s">
        <v>55</v>
      </c>
      <c r="L53" s="36"/>
      <c r="M53" s="37"/>
      <c r="N53" s="37"/>
      <c r="O53" s="36"/>
    </row>
    <row r="54" spans="1:15" ht="15" customHeight="1" x14ac:dyDescent="0.25">
      <c r="A54" s="26">
        <v>53</v>
      </c>
      <c r="B54" s="27" t="s">
        <v>132</v>
      </c>
      <c r="C54" s="28">
        <v>1250.3499999999999</v>
      </c>
      <c r="D54" s="29">
        <v>4962</v>
      </c>
      <c r="E54" s="30">
        <v>17694845000127</v>
      </c>
      <c r="F54" s="31">
        <v>0.65600000000000003</v>
      </c>
      <c r="G54" s="32" t="str">
        <f t="shared" si="0"/>
        <v>BAIXO</v>
      </c>
      <c r="H54" s="27" t="s">
        <v>26</v>
      </c>
      <c r="I54" s="33" t="s">
        <v>133</v>
      </c>
      <c r="J54" s="34">
        <v>310480</v>
      </c>
      <c r="K54" s="35" t="s">
        <v>28</v>
      </c>
      <c r="L54" s="36"/>
      <c r="M54" s="37"/>
      <c r="N54" s="37"/>
      <c r="O54" s="36"/>
    </row>
    <row r="55" spans="1:15" ht="15" customHeight="1" x14ac:dyDescent="0.25">
      <c r="A55" s="26">
        <v>54</v>
      </c>
      <c r="B55" s="27" t="s">
        <v>134</v>
      </c>
      <c r="C55" s="28">
        <v>751.05</v>
      </c>
      <c r="D55" s="29">
        <v>18292</v>
      </c>
      <c r="E55" s="30">
        <v>18008862000126</v>
      </c>
      <c r="F55" s="31">
        <v>0.68100000000000005</v>
      </c>
      <c r="G55" s="32" t="str">
        <f t="shared" si="0"/>
        <v>ALTO</v>
      </c>
      <c r="H55" s="27" t="s">
        <v>62</v>
      </c>
      <c r="I55" s="33" t="s">
        <v>66</v>
      </c>
      <c r="J55" s="34">
        <v>310490</v>
      </c>
      <c r="K55" s="35" t="s">
        <v>64</v>
      </c>
      <c r="L55" s="36"/>
      <c r="M55" s="37"/>
      <c r="N55" s="37"/>
      <c r="O55" s="36"/>
    </row>
    <row r="56" spans="1:15" ht="15" customHeight="1" x14ac:dyDescent="0.25">
      <c r="A56" s="26">
        <v>55</v>
      </c>
      <c r="B56" s="27" t="s">
        <v>135</v>
      </c>
      <c r="C56" s="28">
        <v>556.44000000000005</v>
      </c>
      <c r="D56" s="29">
        <v>7917</v>
      </c>
      <c r="E56" s="30">
        <v>18116129000125</v>
      </c>
      <c r="F56" s="31">
        <v>0.67100000000000004</v>
      </c>
      <c r="G56" s="32" t="str">
        <f t="shared" si="0"/>
        <v>ALTO</v>
      </c>
      <c r="H56" s="27" t="s">
        <v>26</v>
      </c>
      <c r="I56" s="33" t="s">
        <v>102</v>
      </c>
      <c r="J56" s="34">
        <v>310500</v>
      </c>
      <c r="K56" s="35" t="s">
        <v>103</v>
      </c>
      <c r="L56" s="36"/>
      <c r="M56" s="37"/>
      <c r="N56" s="37"/>
      <c r="O56" s="36"/>
    </row>
    <row r="57" spans="1:15" ht="15" customHeight="1" x14ac:dyDescent="0.25">
      <c r="A57" s="26">
        <v>56</v>
      </c>
      <c r="B57" s="27" t="s">
        <v>136</v>
      </c>
      <c r="C57" s="28">
        <v>1453.99</v>
      </c>
      <c r="D57" s="29">
        <v>22709</v>
      </c>
      <c r="E57" s="30">
        <v>20920567000193</v>
      </c>
      <c r="F57" s="31">
        <v>0.74099999999999999</v>
      </c>
      <c r="G57" s="32" t="str">
        <f t="shared" si="0"/>
        <v>ALTO</v>
      </c>
      <c r="H57" s="27" t="s">
        <v>49</v>
      </c>
      <c r="I57" s="33" t="s">
        <v>137</v>
      </c>
      <c r="J57" s="34">
        <v>310510</v>
      </c>
      <c r="K57" s="35" t="s">
        <v>51</v>
      </c>
      <c r="L57" s="36"/>
      <c r="M57" s="37"/>
      <c r="N57" s="37"/>
      <c r="O57" s="36"/>
    </row>
    <row r="58" spans="1:15" ht="15" customHeight="1" x14ac:dyDescent="0.25">
      <c r="A58" s="26">
        <v>57</v>
      </c>
      <c r="B58" s="27" t="s">
        <v>138</v>
      </c>
      <c r="C58" s="28">
        <v>485.02</v>
      </c>
      <c r="D58" s="29">
        <v>4988</v>
      </c>
      <c r="E58" s="30">
        <v>18349902000101</v>
      </c>
      <c r="F58" s="31">
        <v>0.59899999999999998</v>
      </c>
      <c r="G58" s="32" t="str">
        <f t="shared" si="0"/>
        <v>BAIXO</v>
      </c>
      <c r="H58" s="27" t="s">
        <v>53</v>
      </c>
      <c r="I58" s="33" t="s">
        <v>76</v>
      </c>
      <c r="J58" s="34">
        <v>310520</v>
      </c>
      <c r="K58" s="35" t="s">
        <v>59</v>
      </c>
      <c r="L58" s="36"/>
      <c r="M58" s="37"/>
      <c r="N58" s="37"/>
      <c r="O58" s="36"/>
    </row>
    <row r="59" spans="1:15" ht="15" customHeight="1" x14ac:dyDescent="0.25">
      <c r="A59" s="26">
        <v>58</v>
      </c>
      <c r="B59" s="27" t="s">
        <v>139</v>
      </c>
      <c r="C59" s="28">
        <v>47.07</v>
      </c>
      <c r="D59" s="29">
        <v>5340</v>
      </c>
      <c r="E59" s="30">
        <v>18175794000190</v>
      </c>
      <c r="F59" s="31">
        <v>0.69199999999999995</v>
      </c>
      <c r="G59" s="32" t="str">
        <f t="shared" si="0"/>
        <v>ALTO</v>
      </c>
      <c r="H59" s="27" t="s">
        <v>62</v>
      </c>
      <c r="I59" s="33" t="s">
        <v>68</v>
      </c>
      <c r="J59" s="34">
        <v>310530</v>
      </c>
      <c r="K59" s="35" t="s">
        <v>64</v>
      </c>
      <c r="L59" s="36"/>
      <c r="M59" s="37"/>
      <c r="N59" s="37"/>
      <c r="O59" s="36"/>
    </row>
    <row r="60" spans="1:15" ht="15" customHeight="1" x14ac:dyDescent="0.25">
      <c r="A60" s="26">
        <v>59</v>
      </c>
      <c r="B60" s="27" t="s">
        <v>140</v>
      </c>
      <c r="C60" s="28">
        <v>340.56</v>
      </c>
      <c r="D60" s="29">
        <v>28432</v>
      </c>
      <c r="E60" s="30">
        <v>18317685000160</v>
      </c>
      <c r="F60" s="31">
        <v>0.72199999999999998</v>
      </c>
      <c r="G60" s="32" t="str">
        <f t="shared" si="0"/>
        <v>ALTO</v>
      </c>
      <c r="H60" s="27" t="s">
        <v>26</v>
      </c>
      <c r="I60" s="33" t="s">
        <v>89</v>
      </c>
      <c r="J60" s="34">
        <v>310540</v>
      </c>
      <c r="K60" s="35" t="s">
        <v>103</v>
      </c>
      <c r="L60" s="36">
        <v>43844</v>
      </c>
      <c r="M60" s="37" t="s">
        <v>33</v>
      </c>
      <c r="N60" s="37" t="s">
        <v>34</v>
      </c>
      <c r="O60" s="36">
        <v>43668</v>
      </c>
    </row>
    <row r="61" spans="1:15" ht="15" customHeight="1" x14ac:dyDescent="0.25">
      <c r="A61" s="26">
        <v>60</v>
      </c>
      <c r="B61" s="27" t="s">
        <v>141</v>
      </c>
      <c r="C61" s="28">
        <v>199.23</v>
      </c>
      <c r="D61" s="29">
        <v>5727</v>
      </c>
      <c r="E61" s="30">
        <v>17947649000117</v>
      </c>
      <c r="F61" s="31">
        <v>0.64900000000000002</v>
      </c>
      <c r="G61" s="32" t="str">
        <f t="shared" si="0"/>
        <v>BAIXO</v>
      </c>
      <c r="H61" s="27" t="s">
        <v>30</v>
      </c>
      <c r="I61" s="33" t="s">
        <v>100</v>
      </c>
      <c r="J61" s="34">
        <v>310550</v>
      </c>
      <c r="K61" s="35" t="s">
        <v>71</v>
      </c>
      <c r="L61" s="36"/>
      <c r="M61" s="37"/>
      <c r="N61" s="37"/>
      <c r="O61" s="36"/>
    </row>
    <row r="62" spans="1:15" ht="15" customHeight="1" x14ac:dyDescent="0.25">
      <c r="A62" s="26">
        <v>61</v>
      </c>
      <c r="B62" s="27" t="s">
        <v>74</v>
      </c>
      <c r="C62" s="28">
        <v>758.37</v>
      </c>
      <c r="D62" s="29">
        <v>126325</v>
      </c>
      <c r="E62" s="30">
        <v>17095043000109</v>
      </c>
      <c r="F62" s="31">
        <v>0.76900000000000002</v>
      </c>
      <c r="G62" s="32" t="str">
        <f t="shared" si="0"/>
        <v>ALTO</v>
      </c>
      <c r="H62" s="27" t="s">
        <v>26</v>
      </c>
      <c r="I62" s="33" t="s">
        <v>74</v>
      </c>
      <c r="J62" s="34">
        <v>310560</v>
      </c>
      <c r="K62" s="35" t="s">
        <v>75</v>
      </c>
      <c r="L62" s="36"/>
      <c r="M62" s="37"/>
      <c r="N62" s="37"/>
      <c r="O62" s="36"/>
    </row>
    <row r="63" spans="1:15" ht="15" customHeight="1" x14ac:dyDescent="0.25">
      <c r="A63" s="26">
        <v>62</v>
      </c>
      <c r="B63" s="27" t="s">
        <v>142</v>
      </c>
      <c r="C63" s="28">
        <v>383.97</v>
      </c>
      <c r="D63" s="29">
        <v>6147</v>
      </c>
      <c r="E63" s="30">
        <v>18316182000170</v>
      </c>
      <c r="F63" s="31">
        <v>0.624</v>
      </c>
      <c r="G63" s="32" t="str">
        <f t="shared" si="0"/>
        <v>BAIXO</v>
      </c>
      <c r="H63" s="27" t="s">
        <v>30</v>
      </c>
      <c r="I63" s="33" t="s">
        <v>36</v>
      </c>
      <c r="J63" s="34">
        <v>310570</v>
      </c>
      <c r="K63" s="35" t="s">
        <v>32</v>
      </c>
      <c r="L63" s="36">
        <v>43877</v>
      </c>
      <c r="M63" s="37"/>
      <c r="N63" s="37"/>
      <c r="O63" s="36"/>
    </row>
    <row r="64" spans="1:15" ht="15" customHeight="1" x14ac:dyDescent="0.25">
      <c r="A64" s="26">
        <v>63</v>
      </c>
      <c r="B64" s="27" t="s">
        <v>143</v>
      </c>
      <c r="C64" s="28">
        <v>82.33</v>
      </c>
      <c r="D64" s="29">
        <v>19623</v>
      </c>
      <c r="E64" s="30">
        <v>18094755000168</v>
      </c>
      <c r="F64" s="31">
        <v>0.73399999999999999</v>
      </c>
      <c r="G64" s="32" t="str">
        <f t="shared" si="0"/>
        <v>ALTO</v>
      </c>
      <c r="H64" s="27" t="s">
        <v>26</v>
      </c>
      <c r="I64" s="33" t="s">
        <v>74</v>
      </c>
      <c r="J64" s="34">
        <v>310590</v>
      </c>
      <c r="K64" s="35" t="s">
        <v>75</v>
      </c>
      <c r="L64" s="36"/>
      <c r="M64" s="37"/>
      <c r="N64" s="37"/>
      <c r="O64" s="36"/>
    </row>
    <row r="65" spans="1:15" ht="15" customHeight="1" x14ac:dyDescent="0.25">
      <c r="A65" s="26">
        <v>64</v>
      </c>
      <c r="B65" s="27" t="s">
        <v>144</v>
      </c>
      <c r="C65" s="28">
        <v>108.52</v>
      </c>
      <c r="D65" s="29">
        <v>10012</v>
      </c>
      <c r="E65" s="30">
        <v>18311043000153</v>
      </c>
      <c r="F65" s="31">
        <v>0.67400000000000004</v>
      </c>
      <c r="G65" s="32" t="str">
        <f t="shared" si="0"/>
        <v>ALTO</v>
      </c>
      <c r="H65" s="27" t="s">
        <v>26</v>
      </c>
      <c r="I65" s="33" t="s">
        <v>89</v>
      </c>
      <c r="J65" s="34">
        <v>310600</v>
      </c>
      <c r="K65" s="35" t="s">
        <v>103</v>
      </c>
      <c r="L65" s="36">
        <v>43435</v>
      </c>
      <c r="M65" s="37"/>
      <c r="N65" s="37"/>
      <c r="O65" s="36"/>
    </row>
    <row r="66" spans="1:15" ht="15" customHeight="1" x14ac:dyDescent="0.25">
      <c r="A66" s="26">
        <v>65</v>
      </c>
      <c r="B66" s="27" t="s">
        <v>145</v>
      </c>
      <c r="C66" s="28">
        <v>392.11</v>
      </c>
      <c r="D66" s="29">
        <v>3404</v>
      </c>
      <c r="E66" s="30">
        <v>18338129000170</v>
      </c>
      <c r="F66" s="31">
        <v>0.66</v>
      </c>
      <c r="G66" s="32" t="str">
        <f t="shared" ref="G66:G129" si="1">IF(F66&lt;0.668,"BAIXO","ALTO")</f>
        <v>BAIXO</v>
      </c>
      <c r="H66" s="27" t="s">
        <v>30</v>
      </c>
      <c r="I66" s="33" t="s">
        <v>105</v>
      </c>
      <c r="J66" s="34">
        <v>310610</v>
      </c>
      <c r="K66" s="35" t="s">
        <v>71</v>
      </c>
      <c r="L66" s="36"/>
      <c r="M66" s="37"/>
      <c r="N66" s="37"/>
      <c r="O66" s="36"/>
    </row>
    <row r="67" spans="1:15" ht="15" customHeight="1" x14ac:dyDescent="0.25">
      <c r="A67" s="26">
        <v>66</v>
      </c>
      <c r="B67" s="27" t="s">
        <v>146</v>
      </c>
      <c r="C67" s="28">
        <v>330.23</v>
      </c>
      <c r="D67" s="29">
        <v>2375444</v>
      </c>
      <c r="E67" s="30">
        <v>18715383000140</v>
      </c>
      <c r="F67" s="31">
        <v>0.81</v>
      </c>
      <c r="G67" s="32" t="str">
        <f t="shared" si="1"/>
        <v>ALTO</v>
      </c>
      <c r="H67" s="27" t="s">
        <v>26</v>
      </c>
      <c r="I67" s="33" t="s">
        <v>146</v>
      </c>
      <c r="J67" s="34">
        <v>310620</v>
      </c>
      <c r="K67" s="35" t="s">
        <v>103</v>
      </c>
      <c r="L67" s="36">
        <v>43891</v>
      </c>
      <c r="M67" s="37"/>
      <c r="N67" s="37"/>
      <c r="O67" s="36"/>
    </row>
    <row r="68" spans="1:15" ht="15" customHeight="1" x14ac:dyDescent="0.25">
      <c r="A68" s="26">
        <v>67</v>
      </c>
      <c r="B68" s="27" t="s">
        <v>147</v>
      </c>
      <c r="C68" s="28">
        <v>335.31</v>
      </c>
      <c r="D68" s="29">
        <v>23397</v>
      </c>
      <c r="E68" s="30">
        <v>17005653000166</v>
      </c>
      <c r="F68" s="31">
        <v>0.68600000000000005</v>
      </c>
      <c r="G68" s="32" t="str">
        <f t="shared" si="1"/>
        <v>ALTO</v>
      </c>
      <c r="H68" s="27" t="s">
        <v>38</v>
      </c>
      <c r="I68" s="33" t="s">
        <v>39</v>
      </c>
      <c r="J68" s="34">
        <v>310630</v>
      </c>
      <c r="K68" s="35" t="s">
        <v>40</v>
      </c>
      <c r="L68" s="36"/>
      <c r="M68" s="37"/>
      <c r="N68" s="37"/>
      <c r="O68" s="36"/>
    </row>
    <row r="69" spans="1:15" ht="15" customHeight="1" x14ac:dyDescent="0.25">
      <c r="A69" s="26">
        <v>68</v>
      </c>
      <c r="B69" s="27" t="s">
        <v>148</v>
      </c>
      <c r="C69" s="28">
        <v>367.17</v>
      </c>
      <c r="D69" s="29">
        <v>7536</v>
      </c>
      <c r="E69" s="30">
        <v>18363937000197</v>
      </c>
      <c r="F69" s="31">
        <v>0.65500000000000003</v>
      </c>
      <c r="G69" s="32" t="str">
        <f t="shared" si="1"/>
        <v>BAIXO</v>
      </c>
      <c r="H69" s="27" t="s">
        <v>26</v>
      </c>
      <c r="I69" s="33" t="s">
        <v>149</v>
      </c>
      <c r="J69" s="34">
        <v>310640</v>
      </c>
      <c r="K69" s="35" t="s">
        <v>103</v>
      </c>
      <c r="L69" s="36"/>
      <c r="M69" s="37"/>
      <c r="N69" s="37"/>
      <c r="O69" s="36"/>
    </row>
    <row r="70" spans="1:15" ht="15" customHeight="1" x14ac:dyDescent="0.25">
      <c r="A70" s="26">
        <v>69</v>
      </c>
      <c r="B70" s="27" t="s">
        <v>150</v>
      </c>
      <c r="C70" s="28">
        <v>584.85</v>
      </c>
      <c r="D70" s="29">
        <v>12307</v>
      </c>
      <c r="E70" s="30">
        <v>17700758000135</v>
      </c>
      <c r="F70" s="31">
        <v>0.628</v>
      </c>
      <c r="G70" s="32" t="str">
        <f t="shared" si="1"/>
        <v>BAIXO</v>
      </c>
      <c r="H70" s="27" t="s">
        <v>53</v>
      </c>
      <c r="I70" s="33" t="s">
        <v>96</v>
      </c>
      <c r="J70" s="34">
        <v>310650</v>
      </c>
      <c r="K70" s="35" t="s">
        <v>92</v>
      </c>
      <c r="L70" s="36">
        <v>43256</v>
      </c>
      <c r="M70" s="37" t="s">
        <v>33</v>
      </c>
      <c r="N70" s="37" t="s">
        <v>34</v>
      </c>
      <c r="O70" s="36">
        <v>43161</v>
      </c>
    </row>
    <row r="71" spans="1:15" ht="15" customHeight="1" x14ac:dyDescent="0.25">
      <c r="A71" s="26">
        <v>70</v>
      </c>
      <c r="B71" s="27" t="s">
        <v>151</v>
      </c>
      <c r="C71" s="28">
        <v>488.89</v>
      </c>
      <c r="D71" s="29">
        <v>4371</v>
      </c>
      <c r="E71" s="30">
        <v>1614602000100</v>
      </c>
      <c r="F71" s="31">
        <v>0.60399999999999998</v>
      </c>
      <c r="G71" s="32" t="str">
        <f t="shared" si="1"/>
        <v>BAIXO</v>
      </c>
      <c r="H71" s="27" t="s">
        <v>57</v>
      </c>
      <c r="I71" s="33" t="s">
        <v>58</v>
      </c>
      <c r="J71" s="34">
        <v>310665</v>
      </c>
      <c r="K71" s="35" t="s">
        <v>152</v>
      </c>
      <c r="L71" s="36"/>
      <c r="M71" s="37"/>
      <c r="N71" s="37"/>
      <c r="O71" s="36"/>
    </row>
    <row r="72" spans="1:15" ht="15" customHeight="1" x14ac:dyDescent="0.25">
      <c r="A72" s="26">
        <v>71</v>
      </c>
      <c r="B72" s="27" t="s">
        <v>153</v>
      </c>
      <c r="C72" s="28">
        <v>427.38</v>
      </c>
      <c r="D72" s="29">
        <v>4498</v>
      </c>
      <c r="E72" s="30">
        <v>18404897000184</v>
      </c>
      <c r="F72" s="31">
        <v>0.59399999999999997</v>
      </c>
      <c r="G72" s="32" t="str">
        <f t="shared" si="1"/>
        <v>BAIXO</v>
      </c>
      <c r="H72" s="27" t="s">
        <v>53</v>
      </c>
      <c r="I72" s="33" t="s">
        <v>54</v>
      </c>
      <c r="J72" s="34">
        <v>310660</v>
      </c>
      <c r="K72" s="35" t="s">
        <v>55</v>
      </c>
      <c r="L72" s="36"/>
      <c r="M72" s="37"/>
      <c r="N72" s="37"/>
      <c r="O72" s="36"/>
    </row>
    <row r="73" spans="1:15" ht="15" customHeight="1" x14ac:dyDescent="0.25">
      <c r="A73" s="26">
        <v>72</v>
      </c>
      <c r="B73" s="27" t="s">
        <v>154</v>
      </c>
      <c r="C73" s="28">
        <v>346.26</v>
      </c>
      <c r="D73" s="29">
        <v>377547</v>
      </c>
      <c r="E73" s="30">
        <v>18715391000196</v>
      </c>
      <c r="F73" s="31">
        <v>0.749</v>
      </c>
      <c r="G73" s="32" t="str">
        <f t="shared" si="1"/>
        <v>ALTO</v>
      </c>
      <c r="H73" s="27" t="s">
        <v>26</v>
      </c>
      <c r="I73" s="33" t="s">
        <v>146</v>
      </c>
      <c r="J73" s="34">
        <v>310670</v>
      </c>
      <c r="K73" s="35" t="s">
        <v>103</v>
      </c>
      <c r="L73" s="36"/>
      <c r="M73" s="37"/>
      <c r="N73" s="37"/>
      <c r="O73" s="36"/>
    </row>
    <row r="74" spans="1:15" ht="15" customHeight="1" x14ac:dyDescent="0.25">
      <c r="A74" s="26">
        <v>73</v>
      </c>
      <c r="B74" s="27" t="s">
        <v>155</v>
      </c>
      <c r="C74" s="28">
        <v>285.3</v>
      </c>
      <c r="D74" s="29">
        <v>3796</v>
      </c>
      <c r="E74" s="30">
        <v>18094771000150</v>
      </c>
      <c r="F74" s="31">
        <v>0.62</v>
      </c>
      <c r="G74" s="32" t="str">
        <f t="shared" si="1"/>
        <v>BAIXO</v>
      </c>
      <c r="H74" s="27" t="s">
        <v>30</v>
      </c>
      <c r="I74" s="33" t="s">
        <v>105</v>
      </c>
      <c r="J74" s="34">
        <v>310680</v>
      </c>
      <c r="K74" s="35" t="s">
        <v>71</v>
      </c>
      <c r="L74" s="36"/>
      <c r="M74" s="37"/>
      <c r="N74" s="37"/>
      <c r="O74" s="36"/>
    </row>
    <row r="75" spans="1:15" ht="15" customHeight="1" x14ac:dyDescent="0.25">
      <c r="A75" s="26">
        <v>74</v>
      </c>
      <c r="B75" s="27" t="s">
        <v>156</v>
      </c>
      <c r="C75" s="28">
        <v>139.69999999999999</v>
      </c>
      <c r="D75" s="29">
        <v>13653</v>
      </c>
      <c r="E75" s="30">
        <v>17722935000184</v>
      </c>
      <c r="F75" s="31">
        <v>0.74399999999999999</v>
      </c>
      <c r="G75" s="32" t="str">
        <f t="shared" si="1"/>
        <v>ALTO</v>
      </c>
      <c r="H75" s="27" t="s">
        <v>30</v>
      </c>
      <c r="I75" s="33" t="s">
        <v>105</v>
      </c>
      <c r="J75" s="34">
        <v>310690</v>
      </c>
      <c r="K75" s="35" t="s">
        <v>71</v>
      </c>
      <c r="L75" s="36"/>
      <c r="M75" s="37"/>
      <c r="N75" s="37"/>
      <c r="O75" s="36"/>
    </row>
    <row r="76" spans="1:15" ht="15" customHeight="1" x14ac:dyDescent="0.25">
      <c r="A76" s="26">
        <v>75</v>
      </c>
      <c r="B76" s="27" t="s">
        <v>157</v>
      </c>
      <c r="C76" s="28">
        <v>458.95</v>
      </c>
      <c r="D76" s="29">
        <v>2634</v>
      </c>
      <c r="E76" s="30">
        <v>18296640000156</v>
      </c>
      <c r="F76" s="31">
        <v>0.68799999999999994</v>
      </c>
      <c r="G76" s="32" t="str">
        <f t="shared" si="1"/>
        <v>ALTO</v>
      </c>
      <c r="H76" s="27" t="s">
        <v>26</v>
      </c>
      <c r="I76" s="33" t="s">
        <v>27</v>
      </c>
      <c r="J76" s="34">
        <v>310700</v>
      </c>
      <c r="K76" s="35" t="s">
        <v>28</v>
      </c>
      <c r="L76" s="36"/>
      <c r="M76" s="37"/>
      <c r="N76" s="37"/>
      <c r="O76" s="36"/>
    </row>
    <row r="77" spans="1:15" ht="15" customHeight="1" x14ac:dyDescent="0.25">
      <c r="A77" s="26">
        <v>76</v>
      </c>
      <c r="B77" s="27" t="s">
        <v>158</v>
      </c>
      <c r="C77" s="28">
        <v>861.09</v>
      </c>
      <c r="D77" s="29">
        <v>38509</v>
      </c>
      <c r="E77" s="30">
        <v>18239590000175</v>
      </c>
      <c r="F77" s="31">
        <v>0.70399999999999996</v>
      </c>
      <c r="G77" s="32" t="str">
        <f t="shared" si="1"/>
        <v>ALTO</v>
      </c>
      <c r="H77" s="27" t="s">
        <v>62</v>
      </c>
      <c r="I77" s="33" t="s">
        <v>159</v>
      </c>
      <c r="J77" s="34">
        <v>310710</v>
      </c>
      <c r="K77" s="35" t="s">
        <v>64</v>
      </c>
      <c r="L77" s="36">
        <v>43541</v>
      </c>
      <c r="M77" s="37"/>
      <c r="N77" s="37"/>
      <c r="O77" s="36"/>
    </row>
    <row r="78" spans="1:15" ht="15" customHeight="1" x14ac:dyDescent="0.25">
      <c r="A78" s="26">
        <v>77</v>
      </c>
      <c r="B78" s="27" t="s">
        <v>160</v>
      </c>
      <c r="C78" s="28">
        <v>502.79</v>
      </c>
      <c r="D78" s="29">
        <v>5000</v>
      </c>
      <c r="E78" s="30">
        <v>18194076000160</v>
      </c>
      <c r="F78" s="31">
        <v>0.64500000000000002</v>
      </c>
      <c r="G78" s="32" t="str">
        <f t="shared" si="1"/>
        <v>BAIXO</v>
      </c>
      <c r="H78" s="27" t="s">
        <v>62</v>
      </c>
      <c r="I78" s="33" t="s">
        <v>63</v>
      </c>
      <c r="J78" s="34">
        <v>310720</v>
      </c>
      <c r="K78" s="35" t="s">
        <v>71</v>
      </c>
      <c r="L78" s="36"/>
      <c r="M78" s="37"/>
      <c r="N78" s="37"/>
      <c r="O78" s="36"/>
    </row>
    <row r="79" spans="1:15" ht="15" customHeight="1" x14ac:dyDescent="0.25">
      <c r="A79" s="26">
        <v>78</v>
      </c>
      <c r="B79" s="27" t="s">
        <v>161</v>
      </c>
      <c r="C79" s="28">
        <v>3231.56</v>
      </c>
      <c r="D79" s="29">
        <v>46595</v>
      </c>
      <c r="E79" s="30">
        <v>18803072000132</v>
      </c>
      <c r="F79" s="31">
        <v>0.7</v>
      </c>
      <c r="G79" s="32" t="str">
        <f t="shared" si="1"/>
        <v>ALTO</v>
      </c>
      <c r="H79" s="27" t="s">
        <v>57</v>
      </c>
      <c r="I79" s="33" t="s">
        <v>161</v>
      </c>
      <c r="J79" s="34">
        <v>310730</v>
      </c>
      <c r="K79" s="35" t="s">
        <v>152</v>
      </c>
      <c r="L79" s="36">
        <v>43782</v>
      </c>
      <c r="M79" s="37"/>
      <c r="N79" s="37"/>
      <c r="O79" s="36"/>
    </row>
    <row r="80" spans="1:15" ht="15" customHeight="1" x14ac:dyDescent="0.25">
      <c r="A80" s="26">
        <v>79</v>
      </c>
      <c r="B80" s="27" t="s">
        <v>162</v>
      </c>
      <c r="C80" s="28">
        <v>1218.1199999999999</v>
      </c>
      <c r="D80" s="29">
        <v>45626</v>
      </c>
      <c r="E80" s="30">
        <v>18301002000186</v>
      </c>
      <c r="F80" s="31">
        <v>0.75</v>
      </c>
      <c r="G80" s="32" t="str">
        <f t="shared" si="1"/>
        <v>ALTO</v>
      </c>
      <c r="H80" s="27" t="s">
        <v>49</v>
      </c>
      <c r="I80" s="33" t="s">
        <v>116</v>
      </c>
      <c r="J80" s="34">
        <v>310740</v>
      </c>
      <c r="K80" s="35" t="s">
        <v>51</v>
      </c>
      <c r="L80" s="36"/>
      <c r="M80" s="37"/>
      <c r="N80" s="37"/>
      <c r="O80" s="36"/>
    </row>
    <row r="81" spans="1:15" ht="15" customHeight="1" x14ac:dyDescent="0.25">
      <c r="A81" s="26">
        <v>80</v>
      </c>
      <c r="B81" s="27" t="s">
        <v>163</v>
      </c>
      <c r="C81" s="28">
        <v>411.87</v>
      </c>
      <c r="D81" s="29">
        <v>6513</v>
      </c>
      <c r="E81" s="30">
        <v>18684217000123</v>
      </c>
      <c r="F81" s="31">
        <v>0.67300000000000004</v>
      </c>
      <c r="G81" s="32" t="str">
        <f t="shared" si="1"/>
        <v>ALTO</v>
      </c>
      <c r="H81" s="27" t="s">
        <v>62</v>
      </c>
      <c r="I81" s="33" t="s">
        <v>63</v>
      </c>
      <c r="J81" s="34">
        <v>310750</v>
      </c>
      <c r="K81" s="35" t="s">
        <v>71</v>
      </c>
      <c r="L81" s="36"/>
      <c r="M81" s="37"/>
      <c r="N81" s="37"/>
      <c r="O81" s="36"/>
    </row>
    <row r="82" spans="1:15" ht="15" customHeight="1" x14ac:dyDescent="0.25">
      <c r="A82" s="26">
        <v>81</v>
      </c>
      <c r="B82" s="27" t="s">
        <v>164</v>
      </c>
      <c r="C82" s="28">
        <v>208.02</v>
      </c>
      <c r="D82" s="29">
        <v>3882</v>
      </c>
      <c r="E82" s="30">
        <v>18187815000197</v>
      </c>
      <c r="F82" s="31">
        <v>0.73499999999999999</v>
      </c>
      <c r="G82" s="32" t="str">
        <f t="shared" si="1"/>
        <v>ALTO</v>
      </c>
      <c r="H82" s="27" t="s">
        <v>62</v>
      </c>
      <c r="I82" s="33" t="s">
        <v>80</v>
      </c>
      <c r="J82" s="34">
        <v>310760</v>
      </c>
      <c r="K82" s="35" t="s">
        <v>81</v>
      </c>
      <c r="L82" s="36"/>
      <c r="M82" s="37"/>
      <c r="N82" s="37"/>
      <c r="O82" s="36"/>
    </row>
    <row r="83" spans="1:15" ht="15" customHeight="1" x14ac:dyDescent="0.25">
      <c r="A83" s="26">
        <v>82</v>
      </c>
      <c r="B83" s="27" t="s">
        <v>165</v>
      </c>
      <c r="C83" s="28">
        <v>195.16</v>
      </c>
      <c r="D83" s="29">
        <v>5495</v>
      </c>
      <c r="E83" s="30">
        <v>18317693000106</v>
      </c>
      <c r="F83" s="31">
        <v>0.68300000000000005</v>
      </c>
      <c r="G83" s="32" t="str">
        <f t="shared" si="1"/>
        <v>ALTO</v>
      </c>
      <c r="H83" s="27" t="s">
        <v>26</v>
      </c>
      <c r="I83" s="33" t="s">
        <v>89</v>
      </c>
      <c r="J83" s="34">
        <v>310770</v>
      </c>
      <c r="K83" s="35" t="s">
        <v>103</v>
      </c>
      <c r="L83" s="36"/>
      <c r="M83" s="37"/>
      <c r="N83" s="37"/>
      <c r="O83" s="36"/>
    </row>
    <row r="84" spans="1:15" ht="15" customHeight="1" x14ac:dyDescent="0.25">
      <c r="A84" s="26">
        <v>83</v>
      </c>
      <c r="B84" s="27" t="s">
        <v>166</v>
      </c>
      <c r="C84" s="28">
        <v>593.12</v>
      </c>
      <c r="D84" s="29">
        <v>15376</v>
      </c>
      <c r="E84" s="30">
        <v>18334276000171</v>
      </c>
      <c r="F84" s="31">
        <v>0.623</v>
      </c>
      <c r="G84" s="32" t="str">
        <f t="shared" si="1"/>
        <v>BAIXO</v>
      </c>
      <c r="H84" s="27" t="s">
        <v>38</v>
      </c>
      <c r="I84" s="33" t="s">
        <v>167</v>
      </c>
      <c r="J84" s="34">
        <v>310780</v>
      </c>
      <c r="K84" s="35" t="s">
        <v>40</v>
      </c>
      <c r="L84" s="36">
        <v>43719</v>
      </c>
      <c r="M84" s="37"/>
      <c r="N84" s="37"/>
      <c r="O84" s="36"/>
    </row>
    <row r="85" spans="1:15" ht="15" customHeight="1" x14ac:dyDescent="0.25">
      <c r="A85" s="26">
        <v>84</v>
      </c>
      <c r="B85" s="27" t="s">
        <v>168</v>
      </c>
      <c r="C85" s="28">
        <v>229.77</v>
      </c>
      <c r="D85" s="29">
        <v>10457</v>
      </c>
      <c r="E85" s="30">
        <v>18675892000196</v>
      </c>
      <c r="F85" s="31">
        <v>0.65300000000000002</v>
      </c>
      <c r="G85" s="32" t="str">
        <f t="shared" si="1"/>
        <v>BAIXO</v>
      </c>
      <c r="H85" s="27" t="s">
        <v>62</v>
      </c>
      <c r="I85" s="33" t="s">
        <v>169</v>
      </c>
      <c r="J85" s="34">
        <v>310790</v>
      </c>
      <c r="K85" s="35" t="s">
        <v>64</v>
      </c>
      <c r="L85" s="36">
        <v>43764</v>
      </c>
      <c r="M85" s="37"/>
      <c r="N85" s="37"/>
      <c r="O85" s="36"/>
    </row>
    <row r="86" spans="1:15" ht="15" customHeight="1" x14ac:dyDescent="0.25">
      <c r="A86" s="26">
        <v>85</v>
      </c>
      <c r="B86" s="27" t="s">
        <v>170</v>
      </c>
      <c r="C86" s="28">
        <v>705.02</v>
      </c>
      <c r="D86" s="29">
        <v>17244</v>
      </c>
      <c r="E86" s="30">
        <v>18244368000160</v>
      </c>
      <c r="F86" s="31">
        <v>0.69199999999999995</v>
      </c>
      <c r="G86" s="32" t="str">
        <f t="shared" si="1"/>
        <v>ALTO</v>
      </c>
      <c r="H86" s="27" t="s">
        <v>49</v>
      </c>
      <c r="I86" s="33" t="s">
        <v>171</v>
      </c>
      <c r="J86" s="34">
        <v>310800</v>
      </c>
      <c r="K86" s="35" t="s">
        <v>51</v>
      </c>
      <c r="L86" s="36"/>
      <c r="M86" s="37"/>
      <c r="N86" s="37"/>
      <c r="O86" s="36"/>
    </row>
    <row r="87" spans="1:15" ht="15" customHeight="1" x14ac:dyDescent="0.25">
      <c r="A87" s="26">
        <v>86</v>
      </c>
      <c r="B87" s="27" t="s">
        <v>172</v>
      </c>
      <c r="C87" s="28">
        <v>301.63</v>
      </c>
      <c r="D87" s="29">
        <v>6816</v>
      </c>
      <c r="E87" s="30">
        <v>18363945000133</v>
      </c>
      <c r="F87" s="31">
        <v>0.63700000000000001</v>
      </c>
      <c r="G87" s="32" t="str">
        <f t="shared" si="1"/>
        <v>BAIXO</v>
      </c>
      <c r="H87" s="27" t="s">
        <v>26</v>
      </c>
      <c r="I87" s="33" t="s">
        <v>149</v>
      </c>
      <c r="J87" s="34">
        <v>310810</v>
      </c>
      <c r="K87" s="35" t="s">
        <v>103</v>
      </c>
      <c r="L87" s="36">
        <v>43330</v>
      </c>
      <c r="M87" s="37"/>
      <c r="N87" s="37"/>
      <c r="O87" s="36"/>
    </row>
    <row r="88" spans="1:15" ht="15" customHeight="1" x14ac:dyDescent="0.25">
      <c r="A88" s="26">
        <v>87</v>
      </c>
      <c r="B88" s="27" t="s">
        <v>173</v>
      </c>
      <c r="C88" s="28">
        <v>1789.44</v>
      </c>
      <c r="D88" s="29">
        <v>5867</v>
      </c>
      <c r="E88" s="30">
        <v>18125138000182</v>
      </c>
      <c r="F88" s="31">
        <v>0.67800000000000005</v>
      </c>
      <c r="G88" s="32" t="str">
        <f t="shared" si="1"/>
        <v>ALTO</v>
      </c>
      <c r="H88" s="27" t="s">
        <v>126</v>
      </c>
      <c r="I88" s="33" t="s">
        <v>127</v>
      </c>
      <c r="J88" s="34">
        <v>310820</v>
      </c>
      <c r="K88" s="35" t="s">
        <v>114</v>
      </c>
      <c r="L88" s="36">
        <v>43899</v>
      </c>
      <c r="M88" s="37"/>
      <c r="N88" s="37"/>
      <c r="O88" s="36"/>
    </row>
    <row r="89" spans="1:15" ht="15" customHeight="1" x14ac:dyDescent="0.25">
      <c r="A89" s="26">
        <v>88</v>
      </c>
      <c r="B89" s="27" t="s">
        <v>174</v>
      </c>
      <c r="C89" s="28">
        <v>3911.42</v>
      </c>
      <c r="D89" s="29">
        <v>9671</v>
      </c>
      <c r="E89" s="30">
        <v>1612493000183</v>
      </c>
      <c r="F89" s="31">
        <v>0.53700000000000003</v>
      </c>
      <c r="G89" s="32" t="str">
        <f t="shared" si="1"/>
        <v>BAIXO</v>
      </c>
      <c r="H89" s="27" t="s">
        <v>57</v>
      </c>
      <c r="I89" s="33" t="s">
        <v>175</v>
      </c>
      <c r="J89" s="34">
        <v>310825</v>
      </c>
      <c r="K89" s="35" t="s">
        <v>152</v>
      </c>
      <c r="L89" s="36">
        <v>43596</v>
      </c>
      <c r="M89" s="37"/>
      <c r="N89" s="37"/>
      <c r="O89" s="36"/>
    </row>
    <row r="90" spans="1:15" ht="15" customHeight="1" x14ac:dyDescent="0.25">
      <c r="A90" s="26">
        <v>89</v>
      </c>
      <c r="B90" s="27" t="s">
        <v>176</v>
      </c>
      <c r="C90" s="28">
        <v>300</v>
      </c>
      <c r="D90" s="29">
        <v>17129</v>
      </c>
      <c r="E90" s="30">
        <v>17912023000175</v>
      </c>
      <c r="F90" s="31">
        <v>0.73</v>
      </c>
      <c r="G90" s="32" t="str">
        <f t="shared" si="1"/>
        <v>ALTO</v>
      </c>
      <c r="H90" s="27" t="s">
        <v>62</v>
      </c>
      <c r="I90" s="33" t="s">
        <v>169</v>
      </c>
      <c r="J90" s="34">
        <v>310830</v>
      </c>
      <c r="K90" s="35" t="s">
        <v>64</v>
      </c>
      <c r="L90" s="36">
        <v>43758</v>
      </c>
      <c r="M90" s="37"/>
      <c r="N90" s="37"/>
      <c r="O90" s="36"/>
    </row>
    <row r="91" spans="1:15" ht="15" customHeight="1" x14ac:dyDescent="0.25">
      <c r="A91" s="26">
        <v>90</v>
      </c>
      <c r="B91" s="27" t="s">
        <v>177</v>
      </c>
      <c r="C91" s="28">
        <v>341.75</v>
      </c>
      <c r="D91" s="29">
        <v>14935</v>
      </c>
      <c r="E91" s="30">
        <v>17847641000189</v>
      </c>
      <c r="F91" s="31">
        <v>0.70199999999999996</v>
      </c>
      <c r="G91" s="32" t="str">
        <f t="shared" si="1"/>
        <v>ALTO</v>
      </c>
      <c r="H91" s="27" t="s">
        <v>62</v>
      </c>
      <c r="I91" s="33" t="s">
        <v>68</v>
      </c>
      <c r="J91" s="34">
        <v>310840</v>
      </c>
      <c r="K91" s="35" t="s">
        <v>64</v>
      </c>
      <c r="L91" s="36"/>
      <c r="M91" s="37"/>
      <c r="N91" s="37"/>
      <c r="O91" s="36"/>
    </row>
    <row r="92" spans="1:15" ht="15" customHeight="1" x14ac:dyDescent="0.25">
      <c r="A92" s="26">
        <v>91</v>
      </c>
      <c r="B92" s="27" t="s">
        <v>178</v>
      </c>
      <c r="C92" s="28">
        <v>1569.17</v>
      </c>
      <c r="D92" s="29">
        <v>6497</v>
      </c>
      <c r="E92" s="30">
        <v>18017418000177</v>
      </c>
      <c r="F92" s="31">
        <v>0.60199999999999998</v>
      </c>
      <c r="G92" s="32" t="str">
        <f t="shared" si="1"/>
        <v>BAIXO</v>
      </c>
      <c r="H92" s="27" t="s">
        <v>57</v>
      </c>
      <c r="I92" s="33" t="s">
        <v>179</v>
      </c>
      <c r="J92" s="34">
        <v>310850</v>
      </c>
      <c r="K92" s="35" t="s">
        <v>152</v>
      </c>
      <c r="L92" s="36"/>
      <c r="M92" s="37"/>
      <c r="N92" s="37"/>
      <c r="O92" s="36"/>
    </row>
    <row r="93" spans="1:15" ht="15" customHeight="1" x14ac:dyDescent="0.25">
      <c r="A93" s="26">
        <v>92</v>
      </c>
      <c r="B93" s="27" t="s">
        <v>180</v>
      </c>
      <c r="C93" s="28">
        <v>222.64</v>
      </c>
      <c r="D93" s="29">
        <v>4650</v>
      </c>
      <c r="E93" s="30">
        <v>18128272000137</v>
      </c>
      <c r="F93" s="31">
        <v>0.625</v>
      </c>
      <c r="G93" s="32" t="str">
        <f t="shared" si="1"/>
        <v>BAIXO</v>
      </c>
      <c r="H93" s="27" t="s">
        <v>30</v>
      </c>
      <c r="I93" s="33" t="s">
        <v>86</v>
      </c>
      <c r="J93" s="34">
        <v>310870</v>
      </c>
      <c r="K93" s="35" t="s">
        <v>71</v>
      </c>
      <c r="L93" s="36">
        <v>43269</v>
      </c>
      <c r="M93" s="37" t="s">
        <v>33</v>
      </c>
      <c r="N93" s="37" t="s">
        <v>34</v>
      </c>
      <c r="O93" s="36">
        <v>43161</v>
      </c>
    </row>
    <row r="94" spans="1:15" ht="15" customHeight="1" x14ac:dyDescent="0.25">
      <c r="A94" s="26">
        <v>93</v>
      </c>
      <c r="B94" s="27" t="s">
        <v>181</v>
      </c>
      <c r="C94" s="28">
        <v>2512.4899999999998</v>
      </c>
      <c r="D94" s="29">
        <v>14226</v>
      </c>
      <c r="E94" s="30">
        <v>1602009000135</v>
      </c>
      <c r="F94" s="31">
        <v>0.67400000000000004</v>
      </c>
      <c r="G94" s="32" t="str">
        <f t="shared" si="1"/>
        <v>ALTO</v>
      </c>
      <c r="H94" s="27" t="s">
        <v>126</v>
      </c>
      <c r="I94" s="33" t="s">
        <v>182</v>
      </c>
      <c r="J94" s="34">
        <v>310855</v>
      </c>
      <c r="K94" s="35" t="s">
        <v>114</v>
      </c>
      <c r="L94" s="36"/>
      <c r="M94" s="37"/>
      <c r="N94" s="37"/>
      <c r="O94" s="36"/>
    </row>
    <row r="95" spans="1:15" ht="15" customHeight="1" x14ac:dyDescent="0.25">
      <c r="A95" s="26">
        <v>94</v>
      </c>
      <c r="B95" s="27" t="s">
        <v>183</v>
      </c>
      <c r="C95" s="28">
        <v>1394.2</v>
      </c>
      <c r="D95" s="29">
        <v>31221</v>
      </c>
      <c r="E95" s="30">
        <v>18017442000106</v>
      </c>
      <c r="F95" s="31">
        <v>0.65600000000000003</v>
      </c>
      <c r="G95" s="32" t="str">
        <f t="shared" si="1"/>
        <v>BAIXO</v>
      </c>
      <c r="H95" s="27" t="s">
        <v>57</v>
      </c>
      <c r="I95" s="33" t="s">
        <v>184</v>
      </c>
      <c r="J95" s="34">
        <v>310860</v>
      </c>
      <c r="K95" s="35" t="s">
        <v>152</v>
      </c>
      <c r="L95" s="36"/>
      <c r="M95" s="37"/>
      <c r="N95" s="37"/>
      <c r="O95" s="36"/>
    </row>
    <row r="96" spans="1:15" ht="15" customHeight="1" x14ac:dyDescent="0.25">
      <c r="A96" s="26">
        <v>95</v>
      </c>
      <c r="B96" s="27" t="s">
        <v>185</v>
      </c>
      <c r="C96" s="28">
        <v>365.97</v>
      </c>
      <c r="D96" s="29">
        <v>14663</v>
      </c>
      <c r="E96" s="30">
        <v>18025890000151</v>
      </c>
      <c r="F96" s="31">
        <v>0.69199999999999995</v>
      </c>
      <c r="G96" s="32" t="str">
        <f t="shared" si="1"/>
        <v>ALTO</v>
      </c>
      <c r="H96" s="27" t="s">
        <v>62</v>
      </c>
      <c r="I96" s="33" t="s">
        <v>186</v>
      </c>
      <c r="J96" s="34">
        <v>310890</v>
      </c>
      <c r="K96" s="35" t="s">
        <v>64</v>
      </c>
      <c r="L96" s="36"/>
      <c r="M96" s="37"/>
      <c r="N96" s="37"/>
      <c r="O96" s="36"/>
    </row>
    <row r="97" spans="1:15" ht="15" customHeight="1" x14ac:dyDescent="0.25">
      <c r="A97" s="26">
        <v>96</v>
      </c>
      <c r="B97" s="27" t="s">
        <v>187</v>
      </c>
      <c r="C97" s="28">
        <v>376.23</v>
      </c>
      <c r="D97" s="29">
        <v>5034</v>
      </c>
      <c r="E97" s="30">
        <v>18307389000188</v>
      </c>
      <c r="F97" s="31">
        <v>0.624</v>
      </c>
      <c r="G97" s="32" t="str">
        <f t="shared" si="1"/>
        <v>BAIXO</v>
      </c>
      <c r="H97" s="27" t="s">
        <v>38</v>
      </c>
      <c r="I97" s="33" t="s">
        <v>188</v>
      </c>
      <c r="J97" s="34">
        <v>310880</v>
      </c>
      <c r="K97" s="35" t="s">
        <v>103</v>
      </c>
      <c r="L97" s="36"/>
      <c r="M97" s="37"/>
      <c r="N97" s="37"/>
      <c r="O97" s="36"/>
    </row>
    <row r="98" spans="1:15" ht="15" customHeight="1" x14ac:dyDescent="0.25">
      <c r="A98" s="26">
        <v>97</v>
      </c>
      <c r="B98" s="27" t="s">
        <v>189</v>
      </c>
      <c r="C98" s="28">
        <v>640.08000000000004</v>
      </c>
      <c r="D98" s="29">
        <v>34013</v>
      </c>
      <c r="E98" s="30">
        <v>18363929000140</v>
      </c>
      <c r="F98" s="31">
        <v>0.747</v>
      </c>
      <c r="G98" s="32" t="str">
        <f t="shared" si="1"/>
        <v>ALTO</v>
      </c>
      <c r="H98" s="27" t="s">
        <v>26</v>
      </c>
      <c r="I98" s="33" t="s">
        <v>146</v>
      </c>
      <c r="J98" s="34">
        <v>310900</v>
      </c>
      <c r="K98" s="35" t="s">
        <v>103</v>
      </c>
      <c r="L98" s="36"/>
      <c r="M98" s="37"/>
      <c r="N98" s="37"/>
      <c r="O98" s="36"/>
    </row>
    <row r="99" spans="1:15" ht="15" customHeight="1" x14ac:dyDescent="0.25">
      <c r="A99" s="26">
        <v>98</v>
      </c>
      <c r="B99" s="27" t="s">
        <v>190</v>
      </c>
      <c r="C99" s="28">
        <v>355.45</v>
      </c>
      <c r="D99" s="29">
        <v>10892</v>
      </c>
      <c r="E99" s="30">
        <v>18940098000122</v>
      </c>
      <c r="F99" s="31">
        <v>0.65800000000000003</v>
      </c>
      <c r="G99" s="32" t="str">
        <f t="shared" si="1"/>
        <v>BAIXO</v>
      </c>
      <c r="H99" s="27" t="s">
        <v>62</v>
      </c>
      <c r="I99" s="33" t="s">
        <v>169</v>
      </c>
      <c r="J99" s="34">
        <v>310910</v>
      </c>
      <c r="K99" s="35" t="s">
        <v>64</v>
      </c>
      <c r="L99" s="36">
        <v>43802</v>
      </c>
      <c r="M99" s="37" t="s">
        <v>33</v>
      </c>
      <c r="N99" s="37" t="s">
        <v>34</v>
      </c>
      <c r="O99" s="36">
        <v>43453</v>
      </c>
    </row>
    <row r="100" spans="1:15" ht="15" customHeight="1" x14ac:dyDescent="0.25">
      <c r="A100" s="26">
        <v>99</v>
      </c>
      <c r="B100" s="27" t="s">
        <v>191</v>
      </c>
      <c r="C100" s="28">
        <v>1601.85</v>
      </c>
      <c r="D100" s="29">
        <v>10291</v>
      </c>
      <c r="E100" s="30">
        <v>17694852000129</v>
      </c>
      <c r="F100" s="31">
        <v>0.66900000000000004</v>
      </c>
      <c r="G100" s="32" t="str">
        <f t="shared" si="1"/>
        <v>ALTO</v>
      </c>
      <c r="H100" s="27" t="s">
        <v>26</v>
      </c>
      <c r="I100" s="33" t="s">
        <v>133</v>
      </c>
      <c r="J100" s="34">
        <v>310920</v>
      </c>
      <c r="K100" s="35" t="s">
        <v>28</v>
      </c>
      <c r="L100" s="36">
        <v>43861</v>
      </c>
      <c r="M100" s="37"/>
      <c r="N100" s="37"/>
      <c r="O100" s="36"/>
    </row>
    <row r="101" spans="1:15" ht="15" customHeight="1" x14ac:dyDescent="0.25">
      <c r="A101" s="26">
        <v>100</v>
      </c>
      <c r="B101" s="27" t="s">
        <v>192</v>
      </c>
      <c r="C101" s="28">
        <v>161.62</v>
      </c>
      <c r="D101" s="29">
        <v>3990</v>
      </c>
      <c r="E101" s="38">
        <v>1613126000102</v>
      </c>
      <c r="F101" s="31">
        <v>0.627</v>
      </c>
      <c r="G101" s="32" t="str">
        <f t="shared" si="1"/>
        <v>BAIXO</v>
      </c>
      <c r="H101" s="27" t="s">
        <v>38</v>
      </c>
      <c r="I101" s="33" t="s">
        <v>167</v>
      </c>
      <c r="J101" s="34">
        <v>310925</v>
      </c>
      <c r="K101" s="35" t="s">
        <v>40</v>
      </c>
      <c r="L101" s="36">
        <v>43891</v>
      </c>
      <c r="M101" s="37" t="s">
        <v>33</v>
      </c>
      <c r="N101" s="37" t="s">
        <v>34</v>
      </c>
      <c r="O101" s="36">
        <v>43446</v>
      </c>
    </row>
    <row r="102" spans="1:15" ht="15" customHeight="1" x14ac:dyDescent="0.25">
      <c r="A102" s="26">
        <v>101</v>
      </c>
      <c r="B102" s="27" t="s">
        <v>193</v>
      </c>
      <c r="C102" s="28">
        <v>5219.91</v>
      </c>
      <c r="D102" s="29">
        <v>22729</v>
      </c>
      <c r="E102" s="30">
        <v>18125146000129</v>
      </c>
      <c r="F102" s="31">
        <v>0.67200000000000004</v>
      </c>
      <c r="G102" s="32" t="str">
        <f t="shared" si="1"/>
        <v>ALTO</v>
      </c>
      <c r="H102" s="27" t="s">
        <v>126</v>
      </c>
      <c r="I102" s="33" t="s">
        <v>127</v>
      </c>
      <c r="J102" s="34">
        <v>310930</v>
      </c>
      <c r="K102" s="35" t="s">
        <v>114</v>
      </c>
      <c r="L102" s="36"/>
      <c r="M102" s="37"/>
      <c r="N102" s="37"/>
      <c r="O102" s="36"/>
    </row>
    <row r="103" spans="1:15" ht="15" customHeight="1" x14ac:dyDescent="0.25">
      <c r="A103" s="26">
        <v>102</v>
      </c>
      <c r="B103" s="27" t="s">
        <v>194</v>
      </c>
      <c r="C103" s="28">
        <v>7236.21</v>
      </c>
      <c r="D103" s="29">
        <v>26921</v>
      </c>
      <c r="E103" s="30">
        <v>18279067000172</v>
      </c>
      <c r="F103" s="31">
        <v>0.624</v>
      </c>
      <c r="G103" s="32" t="str">
        <f t="shared" si="1"/>
        <v>BAIXO</v>
      </c>
      <c r="H103" s="27" t="s">
        <v>57</v>
      </c>
      <c r="I103" s="33" t="s">
        <v>195</v>
      </c>
      <c r="J103" s="34">
        <v>310940</v>
      </c>
      <c r="K103" s="35" t="s">
        <v>152</v>
      </c>
      <c r="L103" s="36"/>
      <c r="M103" s="37"/>
      <c r="N103" s="37"/>
      <c r="O103" s="36"/>
    </row>
    <row r="104" spans="1:15" ht="15" customHeight="1" x14ac:dyDescent="0.25">
      <c r="A104" s="26">
        <v>103</v>
      </c>
      <c r="B104" s="27" t="s">
        <v>196</v>
      </c>
      <c r="C104" s="28">
        <v>1032.5</v>
      </c>
      <c r="D104" s="29">
        <v>6453</v>
      </c>
      <c r="E104" s="38">
        <v>1603707000155</v>
      </c>
      <c r="F104" s="31">
        <v>0.64800000000000002</v>
      </c>
      <c r="G104" s="32" t="str">
        <f t="shared" si="1"/>
        <v>BAIXO</v>
      </c>
      <c r="H104" s="27" t="s">
        <v>126</v>
      </c>
      <c r="I104" s="33" t="s">
        <v>127</v>
      </c>
      <c r="J104" s="34">
        <v>310945</v>
      </c>
      <c r="K104" s="35" t="s">
        <v>114</v>
      </c>
      <c r="L104" s="36">
        <v>43387</v>
      </c>
      <c r="M104" s="37"/>
      <c r="N104" s="37"/>
      <c r="O104" s="36"/>
    </row>
    <row r="105" spans="1:15" ht="15" customHeight="1" x14ac:dyDescent="0.25">
      <c r="A105" s="26">
        <v>104</v>
      </c>
      <c r="B105" s="27" t="s">
        <v>197</v>
      </c>
      <c r="C105" s="28">
        <v>368.92</v>
      </c>
      <c r="D105" s="29">
        <v>13823</v>
      </c>
      <c r="E105" s="30">
        <v>17909599000183</v>
      </c>
      <c r="F105" s="31">
        <v>0.67400000000000004</v>
      </c>
      <c r="G105" s="32" t="str">
        <f t="shared" si="1"/>
        <v>ALTO</v>
      </c>
      <c r="H105" s="27" t="s">
        <v>62</v>
      </c>
      <c r="I105" s="33" t="s">
        <v>119</v>
      </c>
      <c r="J105" s="34">
        <v>310950</v>
      </c>
      <c r="K105" s="35" t="s">
        <v>64</v>
      </c>
      <c r="L105" s="36"/>
      <c r="M105" s="37"/>
      <c r="N105" s="37"/>
      <c r="O105" s="36"/>
    </row>
    <row r="106" spans="1:15" ht="15" customHeight="1" x14ac:dyDescent="0.25">
      <c r="A106" s="26">
        <v>105</v>
      </c>
      <c r="B106" s="27" t="s">
        <v>198</v>
      </c>
      <c r="C106" s="28">
        <v>60.39</v>
      </c>
      <c r="D106" s="29">
        <v>3654</v>
      </c>
      <c r="E106" s="30">
        <v>25004532000128</v>
      </c>
      <c r="F106" s="31">
        <v>0.74099999999999999</v>
      </c>
      <c r="G106" s="32" t="str">
        <f t="shared" si="1"/>
        <v>ALTO</v>
      </c>
      <c r="H106" s="27" t="s">
        <v>26</v>
      </c>
      <c r="I106" s="33" t="s">
        <v>102</v>
      </c>
      <c r="J106" s="34">
        <v>310960</v>
      </c>
      <c r="K106" s="35" t="s">
        <v>103</v>
      </c>
      <c r="L106" s="36"/>
      <c r="M106" s="37"/>
      <c r="N106" s="37"/>
      <c r="O106" s="36"/>
    </row>
    <row r="107" spans="1:15" ht="15" customHeight="1" x14ac:dyDescent="0.25">
      <c r="A107" s="26">
        <v>106</v>
      </c>
      <c r="B107" s="27" t="s">
        <v>199</v>
      </c>
      <c r="C107" s="28">
        <v>304.87</v>
      </c>
      <c r="D107" s="29">
        <v>11034</v>
      </c>
      <c r="E107" s="30">
        <v>18675959000192</v>
      </c>
      <c r="F107" s="31">
        <v>0.70599999999999996</v>
      </c>
      <c r="G107" s="32" t="str">
        <f t="shared" si="1"/>
        <v>ALTO</v>
      </c>
      <c r="H107" s="27" t="s">
        <v>62</v>
      </c>
      <c r="I107" s="33" t="s">
        <v>200</v>
      </c>
      <c r="J107" s="34">
        <v>310970</v>
      </c>
      <c r="K107" s="35" t="s">
        <v>64</v>
      </c>
      <c r="L107" s="36"/>
      <c r="M107" s="37"/>
      <c r="N107" s="37"/>
      <c r="O107" s="36"/>
    </row>
    <row r="108" spans="1:15" ht="15" customHeight="1" x14ac:dyDescent="0.25">
      <c r="A108" s="26">
        <v>107</v>
      </c>
      <c r="B108" s="27" t="s">
        <v>201</v>
      </c>
      <c r="C108" s="28">
        <v>694.17</v>
      </c>
      <c r="D108" s="29">
        <v>8962</v>
      </c>
      <c r="E108" s="30">
        <v>18414599000175</v>
      </c>
      <c r="F108" s="31">
        <v>0.57799999999999996</v>
      </c>
      <c r="G108" s="32" t="str">
        <f t="shared" si="1"/>
        <v>BAIXO</v>
      </c>
      <c r="H108" s="27" t="s">
        <v>53</v>
      </c>
      <c r="I108" s="33" t="s">
        <v>202</v>
      </c>
      <c r="J108" s="34">
        <v>310270</v>
      </c>
      <c r="K108" s="35" t="s">
        <v>59</v>
      </c>
      <c r="L108" s="36"/>
      <c r="M108" s="37"/>
      <c r="N108" s="37"/>
      <c r="O108" s="36"/>
    </row>
    <row r="109" spans="1:15" ht="15" customHeight="1" x14ac:dyDescent="0.25">
      <c r="A109" s="26">
        <v>108</v>
      </c>
      <c r="B109" s="27" t="s">
        <v>203</v>
      </c>
      <c r="C109" s="28">
        <v>202.83</v>
      </c>
      <c r="D109" s="29">
        <v>2506</v>
      </c>
      <c r="E109" s="30">
        <v>18457267000178</v>
      </c>
      <c r="F109" s="31">
        <v>0.72599999999999998</v>
      </c>
      <c r="G109" s="32" t="str">
        <f t="shared" si="1"/>
        <v>ALTO</v>
      </c>
      <c r="H109" s="27" t="s">
        <v>45</v>
      </c>
      <c r="I109" s="33" t="s">
        <v>204</v>
      </c>
      <c r="J109" s="34">
        <v>310980</v>
      </c>
      <c r="K109" s="35" t="s">
        <v>25</v>
      </c>
      <c r="L109" s="36"/>
      <c r="M109" s="37"/>
      <c r="N109" s="37"/>
      <c r="O109" s="36"/>
    </row>
    <row r="110" spans="1:15" ht="15" customHeight="1" x14ac:dyDescent="0.25">
      <c r="A110" s="26">
        <v>109</v>
      </c>
      <c r="B110" s="27" t="s">
        <v>205</v>
      </c>
      <c r="C110" s="28">
        <v>155.79</v>
      </c>
      <c r="D110" s="29">
        <v>10227</v>
      </c>
      <c r="E110" s="30">
        <v>23221351000128</v>
      </c>
      <c r="F110" s="31">
        <v>0.70599999999999996</v>
      </c>
      <c r="G110" s="32" t="str">
        <f t="shared" si="1"/>
        <v>ALTO</v>
      </c>
      <c r="H110" s="27" t="s">
        <v>26</v>
      </c>
      <c r="I110" s="33" t="s">
        <v>102</v>
      </c>
      <c r="J110" s="34">
        <v>310990</v>
      </c>
      <c r="K110" s="35" t="s">
        <v>103</v>
      </c>
      <c r="L110" s="36"/>
      <c r="M110" s="37"/>
      <c r="N110" s="37"/>
      <c r="O110" s="36"/>
    </row>
    <row r="111" spans="1:15" ht="15" customHeight="1" x14ac:dyDescent="0.25">
      <c r="A111" s="26">
        <v>110</v>
      </c>
      <c r="B111" s="27" t="s">
        <v>206</v>
      </c>
      <c r="C111" s="28">
        <v>542.24</v>
      </c>
      <c r="D111" s="29">
        <v>40786</v>
      </c>
      <c r="E111" s="30">
        <v>18302299000102</v>
      </c>
      <c r="F111" s="31">
        <v>0.72799999999999998</v>
      </c>
      <c r="G111" s="32" t="str">
        <f t="shared" si="1"/>
        <v>ALTO</v>
      </c>
      <c r="H111" s="27" t="s">
        <v>26</v>
      </c>
      <c r="I111" s="33" t="s">
        <v>146</v>
      </c>
      <c r="J111" s="34">
        <v>311000</v>
      </c>
      <c r="K111" s="35" t="s">
        <v>103</v>
      </c>
      <c r="L111" s="36"/>
      <c r="M111" s="37"/>
      <c r="N111" s="37"/>
      <c r="O111" s="36"/>
    </row>
    <row r="112" spans="1:15" ht="15" customHeight="1" x14ac:dyDescent="0.25">
      <c r="A112" s="26">
        <v>111</v>
      </c>
      <c r="B112" s="27" t="s">
        <v>207</v>
      </c>
      <c r="C112" s="28">
        <v>107.07</v>
      </c>
      <c r="D112" s="29">
        <v>4970</v>
      </c>
      <c r="E112" s="30">
        <v>18114256000195</v>
      </c>
      <c r="F112" s="31">
        <v>0.63300000000000001</v>
      </c>
      <c r="G112" s="32" t="str">
        <f t="shared" si="1"/>
        <v>BAIXO</v>
      </c>
      <c r="H112" s="27" t="s">
        <v>30</v>
      </c>
      <c r="I112" s="33" t="s">
        <v>100</v>
      </c>
      <c r="J112" s="34">
        <v>311010</v>
      </c>
      <c r="K112" s="35" t="s">
        <v>71</v>
      </c>
      <c r="L112" s="36"/>
      <c r="M112" s="37"/>
      <c r="N112" s="37"/>
      <c r="O112" s="36"/>
    </row>
    <row r="113" spans="1:15" ht="15" customHeight="1" x14ac:dyDescent="0.25">
      <c r="A113" s="26">
        <v>112</v>
      </c>
      <c r="B113" s="27" t="s">
        <v>208</v>
      </c>
      <c r="C113" s="28">
        <v>83</v>
      </c>
      <c r="D113" s="29">
        <v>4047</v>
      </c>
      <c r="E113" s="30">
        <v>18132456000170</v>
      </c>
      <c r="F113" s="31">
        <v>0.61699999999999999</v>
      </c>
      <c r="G113" s="32" t="str">
        <f t="shared" si="1"/>
        <v>BAIXO</v>
      </c>
      <c r="H113" s="27" t="s">
        <v>30</v>
      </c>
      <c r="I113" s="33" t="s">
        <v>86</v>
      </c>
      <c r="J113" s="34">
        <v>311020</v>
      </c>
      <c r="K113" s="35" t="s">
        <v>32</v>
      </c>
      <c r="L113" s="36"/>
      <c r="M113" s="37"/>
      <c r="N113" s="37"/>
      <c r="O113" s="36"/>
    </row>
    <row r="114" spans="1:15" ht="15" customHeight="1" x14ac:dyDescent="0.25">
      <c r="A114" s="26">
        <v>113</v>
      </c>
      <c r="B114" s="27" t="s">
        <v>209</v>
      </c>
      <c r="C114" s="28">
        <v>712.1</v>
      </c>
      <c r="D114" s="29">
        <v>13630</v>
      </c>
      <c r="E114" s="30">
        <v>18625129000150</v>
      </c>
      <c r="F114" s="31">
        <v>0.68700000000000006</v>
      </c>
      <c r="G114" s="32" t="str">
        <f t="shared" si="1"/>
        <v>ALTO</v>
      </c>
      <c r="H114" s="27" t="s">
        <v>62</v>
      </c>
      <c r="I114" s="33" t="s">
        <v>68</v>
      </c>
      <c r="J114" s="34">
        <v>311030</v>
      </c>
      <c r="K114" s="35" t="s">
        <v>64</v>
      </c>
      <c r="L114" s="36">
        <v>43933</v>
      </c>
      <c r="M114" s="37"/>
      <c r="N114" s="37"/>
      <c r="O114" s="36"/>
    </row>
    <row r="115" spans="1:15" ht="15" customHeight="1" x14ac:dyDescent="0.25">
      <c r="A115" s="26">
        <v>114</v>
      </c>
      <c r="B115" s="27" t="s">
        <v>210</v>
      </c>
      <c r="C115" s="28">
        <v>222.18</v>
      </c>
      <c r="D115" s="29">
        <v>3154</v>
      </c>
      <c r="E115" s="30">
        <v>18308726000151</v>
      </c>
      <c r="F115" s="31">
        <v>0.69</v>
      </c>
      <c r="G115" s="32" t="str">
        <f t="shared" si="1"/>
        <v>ALTO</v>
      </c>
      <c r="H115" s="27" t="s">
        <v>49</v>
      </c>
      <c r="I115" s="33" t="s">
        <v>121</v>
      </c>
      <c r="J115" s="34">
        <v>311040</v>
      </c>
      <c r="K115" s="35" t="s">
        <v>51</v>
      </c>
      <c r="L115" s="36"/>
      <c r="M115" s="37"/>
      <c r="N115" s="37"/>
      <c r="O115" s="36"/>
    </row>
    <row r="116" spans="1:15" ht="15" customHeight="1" x14ac:dyDescent="0.25">
      <c r="A116" s="26">
        <v>115</v>
      </c>
      <c r="B116" s="27" t="s">
        <v>211</v>
      </c>
      <c r="C116" s="28">
        <v>527.96</v>
      </c>
      <c r="D116" s="29">
        <v>21074</v>
      </c>
      <c r="E116" s="30">
        <v>17935396000161</v>
      </c>
      <c r="F116" s="31">
        <v>0.68899999999999995</v>
      </c>
      <c r="G116" s="32" t="str">
        <f t="shared" si="1"/>
        <v>ALTO</v>
      </c>
      <c r="H116" s="27" t="s">
        <v>62</v>
      </c>
      <c r="I116" s="33" t="s">
        <v>169</v>
      </c>
      <c r="J116" s="34">
        <v>311050</v>
      </c>
      <c r="K116" s="35" t="s">
        <v>64</v>
      </c>
      <c r="L116" s="36">
        <v>43331</v>
      </c>
      <c r="M116" s="37" t="s">
        <v>33</v>
      </c>
      <c r="N116" s="37" t="s">
        <v>34</v>
      </c>
      <c r="O116" s="36">
        <v>43161</v>
      </c>
    </row>
    <row r="117" spans="1:15" ht="15" customHeight="1" x14ac:dyDescent="0.25">
      <c r="A117" s="26">
        <v>116</v>
      </c>
      <c r="B117" s="27" t="s">
        <v>212</v>
      </c>
      <c r="C117" s="28">
        <v>244.01</v>
      </c>
      <c r="D117" s="29">
        <v>26491</v>
      </c>
      <c r="E117" s="30">
        <v>18675975000185</v>
      </c>
      <c r="F117" s="31">
        <v>0.751</v>
      </c>
      <c r="G117" s="32" t="str">
        <f t="shared" si="1"/>
        <v>ALTO</v>
      </c>
      <c r="H117" s="27" t="s">
        <v>62</v>
      </c>
      <c r="I117" s="33" t="s">
        <v>169</v>
      </c>
      <c r="J117" s="34">
        <v>311060</v>
      </c>
      <c r="K117" s="35" t="s">
        <v>64</v>
      </c>
      <c r="L117" s="36">
        <v>43549</v>
      </c>
      <c r="M117" s="37"/>
      <c r="N117" s="37"/>
      <c r="O117" s="36"/>
    </row>
    <row r="118" spans="1:15" ht="15" customHeight="1" x14ac:dyDescent="0.25">
      <c r="A118" s="26">
        <v>117</v>
      </c>
      <c r="B118" s="27" t="s">
        <v>213</v>
      </c>
      <c r="C118" s="28">
        <v>245.44</v>
      </c>
      <c r="D118" s="29">
        <v>12658</v>
      </c>
      <c r="E118" s="30">
        <v>17955386000198</v>
      </c>
      <c r="F118" s="31">
        <v>0.69899999999999995</v>
      </c>
      <c r="G118" s="32" t="str">
        <f t="shared" si="1"/>
        <v>ALTO</v>
      </c>
      <c r="H118" s="27" t="s">
        <v>62</v>
      </c>
      <c r="I118" s="33" t="s">
        <v>66</v>
      </c>
      <c r="J118" s="34">
        <v>311070</v>
      </c>
      <c r="K118" s="35" t="s">
        <v>64</v>
      </c>
      <c r="L118" s="36">
        <v>43520</v>
      </c>
      <c r="M118" s="37"/>
      <c r="N118" s="37"/>
      <c r="O118" s="36"/>
    </row>
    <row r="119" spans="1:15" ht="15" customHeight="1" x14ac:dyDescent="0.25">
      <c r="A119" s="26">
        <v>118</v>
      </c>
      <c r="B119" s="27" t="s">
        <v>214</v>
      </c>
      <c r="C119" s="28">
        <v>442.81</v>
      </c>
      <c r="D119" s="29">
        <v>3559</v>
      </c>
      <c r="E119" s="30">
        <v>18404905000192</v>
      </c>
      <c r="F119" s="31">
        <v>0.61599999999999999</v>
      </c>
      <c r="G119" s="32" t="str">
        <f t="shared" si="1"/>
        <v>BAIXO</v>
      </c>
      <c r="H119" s="27" t="s">
        <v>38</v>
      </c>
      <c r="I119" s="33" t="s">
        <v>78</v>
      </c>
      <c r="J119" s="34">
        <v>311080</v>
      </c>
      <c r="K119" s="35" t="s">
        <v>55</v>
      </c>
      <c r="L119" s="36"/>
      <c r="M119" s="37"/>
      <c r="N119" s="37"/>
      <c r="O119" s="36"/>
    </row>
    <row r="120" spans="1:15" ht="15" customHeight="1" x14ac:dyDescent="0.25">
      <c r="A120" s="26">
        <v>119</v>
      </c>
      <c r="B120" s="27" t="s">
        <v>215</v>
      </c>
      <c r="C120" s="28">
        <v>335.24</v>
      </c>
      <c r="D120" s="29">
        <v>15435</v>
      </c>
      <c r="E120" s="30">
        <v>18712174000142</v>
      </c>
      <c r="F120" s="31">
        <v>0.70899999999999996</v>
      </c>
      <c r="G120" s="32" t="str">
        <f t="shared" si="1"/>
        <v>ALTO</v>
      </c>
      <c r="H120" s="27" t="s">
        <v>62</v>
      </c>
      <c r="I120" s="33" t="s">
        <v>159</v>
      </c>
      <c r="J120" s="34">
        <v>311090</v>
      </c>
      <c r="K120" s="35" t="s">
        <v>64</v>
      </c>
      <c r="L120" s="36">
        <v>43744</v>
      </c>
      <c r="M120" s="37"/>
      <c r="N120" s="37"/>
      <c r="O120" s="36"/>
    </row>
    <row r="121" spans="1:15" ht="15" customHeight="1" x14ac:dyDescent="0.25">
      <c r="A121" s="26">
        <v>120</v>
      </c>
      <c r="B121" s="27" t="s">
        <v>216</v>
      </c>
      <c r="C121" s="28">
        <v>576.94000000000005</v>
      </c>
      <c r="D121" s="29">
        <v>20701</v>
      </c>
      <c r="E121" s="30">
        <v>18178400000157</v>
      </c>
      <c r="F121" s="31">
        <v>0.69799999999999995</v>
      </c>
      <c r="G121" s="32" t="str">
        <f t="shared" si="1"/>
        <v>ALTO</v>
      </c>
      <c r="H121" s="27" t="s">
        <v>62</v>
      </c>
      <c r="I121" s="33" t="s">
        <v>68</v>
      </c>
      <c r="J121" s="34">
        <v>311100</v>
      </c>
      <c r="K121" s="35" t="s">
        <v>64</v>
      </c>
      <c r="L121" s="36">
        <v>43330</v>
      </c>
      <c r="M121" s="37"/>
      <c r="N121" s="37"/>
      <c r="O121" s="36"/>
    </row>
    <row r="122" spans="1:15" ht="15" customHeight="1" x14ac:dyDescent="0.25">
      <c r="A122" s="26">
        <v>121</v>
      </c>
      <c r="B122" s="27" t="s">
        <v>217</v>
      </c>
      <c r="C122" s="28">
        <v>3652.37</v>
      </c>
      <c r="D122" s="29">
        <v>19285</v>
      </c>
      <c r="E122" s="30">
        <v>18457291000107</v>
      </c>
      <c r="F122" s="31">
        <v>0.70399999999999996</v>
      </c>
      <c r="G122" s="32" t="str">
        <f t="shared" si="1"/>
        <v>ALTO</v>
      </c>
      <c r="H122" s="27" t="s">
        <v>45</v>
      </c>
      <c r="I122" s="33" t="s">
        <v>218</v>
      </c>
      <c r="J122" s="34">
        <v>311110</v>
      </c>
      <c r="K122" s="35" t="s">
        <v>25</v>
      </c>
      <c r="L122" s="36">
        <v>43390</v>
      </c>
      <c r="M122" s="37"/>
      <c r="N122" s="37"/>
      <c r="O122" s="36"/>
    </row>
    <row r="123" spans="1:15" ht="15" customHeight="1" x14ac:dyDescent="0.25">
      <c r="A123" s="26">
        <v>122</v>
      </c>
      <c r="B123" s="27" t="s">
        <v>219</v>
      </c>
      <c r="C123" s="28">
        <v>510.37</v>
      </c>
      <c r="D123" s="29">
        <v>3685</v>
      </c>
      <c r="E123" s="30">
        <v>1612551000179</v>
      </c>
      <c r="F123" s="31">
        <v>0.621</v>
      </c>
      <c r="G123" s="32" t="str">
        <f t="shared" si="1"/>
        <v>BAIXO</v>
      </c>
      <c r="H123" s="27" t="s">
        <v>57</v>
      </c>
      <c r="I123" s="33" t="s">
        <v>184</v>
      </c>
      <c r="J123" s="34">
        <v>311115</v>
      </c>
      <c r="K123" s="35" t="s">
        <v>152</v>
      </c>
      <c r="L123" s="36"/>
      <c r="M123" s="37"/>
      <c r="N123" s="37"/>
      <c r="O123" s="36"/>
    </row>
    <row r="124" spans="1:15" ht="15" customHeight="1" x14ac:dyDescent="0.25">
      <c r="A124" s="26">
        <v>123</v>
      </c>
      <c r="B124" s="27" t="s">
        <v>50</v>
      </c>
      <c r="C124" s="28">
        <v>527.9</v>
      </c>
      <c r="D124" s="29">
        <v>51509</v>
      </c>
      <c r="E124" s="30">
        <v>18659334000137</v>
      </c>
      <c r="F124" s="31">
        <v>0.71099999999999997</v>
      </c>
      <c r="G124" s="32" t="str">
        <f t="shared" si="1"/>
        <v>ALTO</v>
      </c>
      <c r="H124" s="27" t="s">
        <v>49</v>
      </c>
      <c r="I124" s="33" t="s">
        <v>50</v>
      </c>
      <c r="J124" s="34">
        <v>311120</v>
      </c>
      <c r="K124" s="35" t="s">
        <v>51</v>
      </c>
      <c r="L124" s="36"/>
      <c r="M124" s="37"/>
      <c r="N124" s="37"/>
      <c r="O124" s="36"/>
    </row>
    <row r="125" spans="1:15" ht="15" customHeight="1" x14ac:dyDescent="0.25">
      <c r="A125" s="26">
        <v>124</v>
      </c>
      <c r="B125" s="27" t="s">
        <v>220</v>
      </c>
      <c r="C125" s="28">
        <v>274.10000000000002</v>
      </c>
      <c r="D125" s="29">
        <v>11518</v>
      </c>
      <c r="E125" s="30">
        <v>18239582000129</v>
      </c>
      <c r="F125" s="31">
        <v>0.68300000000000005</v>
      </c>
      <c r="G125" s="32" t="str">
        <f t="shared" si="1"/>
        <v>ALTO</v>
      </c>
      <c r="H125" s="27" t="s">
        <v>62</v>
      </c>
      <c r="I125" s="33" t="s">
        <v>159</v>
      </c>
      <c r="J125" s="34">
        <v>311130</v>
      </c>
      <c r="K125" s="35" t="s">
        <v>64</v>
      </c>
      <c r="L125" s="36">
        <v>43682</v>
      </c>
      <c r="M125" s="37" t="s">
        <v>33</v>
      </c>
      <c r="N125" s="37" t="s">
        <v>34</v>
      </c>
      <c r="O125" s="36">
        <v>43245</v>
      </c>
    </row>
    <row r="126" spans="1:15" ht="15" customHeight="1" x14ac:dyDescent="0.25">
      <c r="A126" s="26">
        <v>125</v>
      </c>
      <c r="B126" s="27" t="s">
        <v>221</v>
      </c>
      <c r="C126" s="28">
        <v>1268.3900000000001</v>
      </c>
      <c r="D126" s="29">
        <v>6870</v>
      </c>
      <c r="E126" s="30">
        <v>18428862000185</v>
      </c>
      <c r="F126" s="31">
        <v>0.70599999999999996</v>
      </c>
      <c r="G126" s="32" t="str">
        <f t="shared" si="1"/>
        <v>ALTO</v>
      </c>
      <c r="H126" s="27" t="s">
        <v>45</v>
      </c>
      <c r="I126" s="33" t="s">
        <v>46</v>
      </c>
      <c r="J126" s="34">
        <v>311140</v>
      </c>
      <c r="K126" s="35" t="s">
        <v>47</v>
      </c>
      <c r="L126" s="36">
        <v>44107</v>
      </c>
      <c r="M126" s="37" t="s">
        <v>222</v>
      </c>
      <c r="N126" s="37" t="s">
        <v>34</v>
      </c>
      <c r="O126" s="36">
        <v>43161</v>
      </c>
    </row>
    <row r="127" spans="1:15" ht="15" customHeight="1" x14ac:dyDescent="0.25">
      <c r="A127" s="26">
        <v>126</v>
      </c>
      <c r="B127" s="27" t="s">
        <v>223</v>
      </c>
      <c r="C127" s="28">
        <v>708.84</v>
      </c>
      <c r="D127" s="29">
        <v>14213</v>
      </c>
      <c r="E127" s="30">
        <v>18298190000130</v>
      </c>
      <c r="F127" s="31">
        <v>0.70199999999999996</v>
      </c>
      <c r="G127" s="32" t="str">
        <f t="shared" si="1"/>
        <v>ALTO</v>
      </c>
      <c r="H127" s="27" t="s">
        <v>23</v>
      </c>
      <c r="I127" s="33" t="s">
        <v>117</v>
      </c>
      <c r="J127" s="34">
        <v>311150</v>
      </c>
      <c r="K127" s="35" t="s">
        <v>47</v>
      </c>
      <c r="L127" s="36"/>
      <c r="M127" s="37"/>
      <c r="N127" s="37"/>
      <c r="O127" s="36"/>
    </row>
    <row r="128" spans="1:15" ht="15" customHeight="1" x14ac:dyDescent="0.25">
      <c r="A128" s="26">
        <v>127</v>
      </c>
      <c r="B128" s="27" t="s">
        <v>224</v>
      </c>
      <c r="C128" s="28">
        <v>770.3</v>
      </c>
      <c r="D128" s="29">
        <v>27623</v>
      </c>
      <c r="E128" s="30">
        <v>18245175000124</v>
      </c>
      <c r="F128" s="31">
        <v>0.68200000000000005</v>
      </c>
      <c r="G128" s="32" t="str">
        <f t="shared" si="1"/>
        <v>ALTO</v>
      </c>
      <c r="H128" s="27" t="s">
        <v>62</v>
      </c>
      <c r="I128" s="33" t="s">
        <v>159</v>
      </c>
      <c r="J128" s="34">
        <v>311160</v>
      </c>
      <c r="K128" s="35" t="s">
        <v>64</v>
      </c>
      <c r="L128" s="36"/>
      <c r="M128" s="37"/>
      <c r="N128" s="37"/>
      <c r="O128" s="36"/>
    </row>
    <row r="129" spans="1:15" ht="15" customHeight="1" x14ac:dyDescent="0.25">
      <c r="A129" s="26">
        <v>128</v>
      </c>
      <c r="B129" s="27" t="s">
        <v>225</v>
      </c>
      <c r="C129" s="28">
        <v>213.04</v>
      </c>
      <c r="D129" s="29">
        <v>5589</v>
      </c>
      <c r="E129" s="30">
        <v>18244426000156</v>
      </c>
      <c r="F129" s="31">
        <v>0.65</v>
      </c>
      <c r="G129" s="32" t="str">
        <f t="shared" si="1"/>
        <v>BAIXO</v>
      </c>
      <c r="H129" s="27" t="s">
        <v>49</v>
      </c>
      <c r="I129" s="33" t="s">
        <v>50</v>
      </c>
      <c r="J129" s="34">
        <v>311190</v>
      </c>
      <c r="K129" s="35" t="s">
        <v>51</v>
      </c>
      <c r="L129" s="36">
        <v>43737</v>
      </c>
      <c r="M129" s="37" t="s">
        <v>33</v>
      </c>
      <c r="N129" s="37" t="s">
        <v>34</v>
      </c>
      <c r="O129" s="36">
        <v>43437</v>
      </c>
    </row>
    <row r="130" spans="1:15" ht="15" customHeight="1" x14ac:dyDescent="0.25">
      <c r="A130" s="26">
        <v>129</v>
      </c>
      <c r="B130" s="27" t="s">
        <v>226</v>
      </c>
      <c r="C130" s="28">
        <v>175.84</v>
      </c>
      <c r="D130" s="29">
        <v>4631</v>
      </c>
      <c r="E130" s="30">
        <v>18132712000120</v>
      </c>
      <c r="F130" s="31">
        <v>0.64900000000000002</v>
      </c>
      <c r="G130" s="32" t="str">
        <f t="shared" ref="G130:G193" si="2">IF(F130&lt;0.668,"BAIXO","ALTO")</f>
        <v>BAIXO</v>
      </c>
      <c r="H130" s="27" t="s">
        <v>30</v>
      </c>
      <c r="I130" s="33" t="s">
        <v>86</v>
      </c>
      <c r="J130" s="34">
        <v>311170</v>
      </c>
      <c r="K130" s="35" t="s">
        <v>32</v>
      </c>
      <c r="L130" s="36">
        <v>43845</v>
      </c>
      <c r="M130" s="37"/>
      <c r="N130" s="37"/>
      <c r="O130" s="36"/>
    </row>
    <row r="131" spans="1:15" ht="15" customHeight="1" x14ac:dyDescent="0.25">
      <c r="A131" s="26">
        <v>130</v>
      </c>
      <c r="B131" s="27" t="s">
        <v>227</v>
      </c>
      <c r="C131" s="28">
        <v>844.17</v>
      </c>
      <c r="D131" s="29">
        <v>11357</v>
      </c>
      <c r="E131" s="30">
        <v>18457200000133</v>
      </c>
      <c r="F131" s="31">
        <v>0.72199999999999998</v>
      </c>
      <c r="G131" s="32" t="str">
        <f t="shared" si="2"/>
        <v>ALTO</v>
      </c>
      <c r="H131" s="27" t="s">
        <v>45</v>
      </c>
      <c r="I131" s="33" t="s">
        <v>108</v>
      </c>
      <c r="J131" s="34">
        <v>311180</v>
      </c>
      <c r="K131" s="35" t="s">
        <v>25</v>
      </c>
      <c r="L131" s="36"/>
      <c r="M131" s="37"/>
      <c r="N131" s="37"/>
      <c r="O131" s="36"/>
    </row>
    <row r="132" spans="1:15" ht="15" customHeight="1" x14ac:dyDescent="0.25">
      <c r="A132" s="26">
        <v>131</v>
      </c>
      <c r="B132" s="27" t="s">
        <v>228</v>
      </c>
      <c r="C132" s="28">
        <v>720.67</v>
      </c>
      <c r="D132" s="29">
        <v>14592</v>
      </c>
      <c r="E132" s="30">
        <v>17888090000100</v>
      </c>
      <c r="F132" s="31">
        <v>0.67800000000000005</v>
      </c>
      <c r="G132" s="32" t="str">
        <f t="shared" si="2"/>
        <v>ALTO</v>
      </c>
      <c r="H132" s="27" t="s">
        <v>49</v>
      </c>
      <c r="I132" s="33" t="s">
        <v>50</v>
      </c>
      <c r="J132" s="34">
        <v>311200</v>
      </c>
      <c r="K132" s="35" t="s">
        <v>51</v>
      </c>
      <c r="L132" s="36"/>
      <c r="M132" s="37"/>
      <c r="N132" s="37"/>
      <c r="O132" s="36"/>
    </row>
    <row r="133" spans="1:15" ht="15" customHeight="1" x14ac:dyDescent="0.25">
      <c r="A133" s="26">
        <v>132</v>
      </c>
      <c r="B133" s="27" t="s">
        <v>229</v>
      </c>
      <c r="C133" s="28">
        <v>141.88</v>
      </c>
      <c r="D133" s="29">
        <v>4190</v>
      </c>
      <c r="E133" s="30">
        <v>1617441000108</v>
      </c>
      <c r="F133" s="31">
        <v>0.63100000000000001</v>
      </c>
      <c r="G133" s="32" t="str">
        <f t="shared" si="2"/>
        <v>BAIXO</v>
      </c>
      <c r="H133" s="27" t="s">
        <v>38</v>
      </c>
      <c r="I133" s="33" t="s">
        <v>42</v>
      </c>
      <c r="J133" s="34">
        <v>311205</v>
      </c>
      <c r="K133" s="35" t="s">
        <v>43</v>
      </c>
      <c r="L133" s="36"/>
      <c r="M133" s="37"/>
      <c r="N133" s="37"/>
      <c r="O133" s="36"/>
    </row>
    <row r="134" spans="1:15" ht="15" customHeight="1" x14ac:dyDescent="0.25">
      <c r="A134" s="26">
        <v>133</v>
      </c>
      <c r="B134" s="27" t="s">
        <v>230</v>
      </c>
      <c r="C134" s="28">
        <v>130.72999999999999</v>
      </c>
      <c r="D134" s="29">
        <v>5209</v>
      </c>
      <c r="E134" s="30">
        <v>18114249000193</v>
      </c>
      <c r="F134" s="31">
        <v>0.624</v>
      </c>
      <c r="G134" s="32" t="str">
        <f t="shared" si="2"/>
        <v>BAIXO</v>
      </c>
      <c r="H134" s="27" t="s">
        <v>30</v>
      </c>
      <c r="I134" s="33" t="s">
        <v>31</v>
      </c>
      <c r="J134" s="34">
        <v>311210</v>
      </c>
      <c r="K134" s="35" t="s">
        <v>32</v>
      </c>
      <c r="L134" s="36"/>
      <c r="M134" s="37"/>
      <c r="N134" s="37"/>
      <c r="O134" s="36"/>
    </row>
    <row r="135" spans="1:15" ht="15" customHeight="1" x14ac:dyDescent="0.25">
      <c r="A135" s="26">
        <v>134</v>
      </c>
      <c r="B135" s="27" t="s">
        <v>231</v>
      </c>
      <c r="C135" s="28">
        <v>110.8</v>
      </c>
      <c r="D135" s="29">
        <v>4758</v>
      </c>
      <c r="E135" s="30">
        <v>19259951000108</v>
      </c>
      <c r="F135" s="31">
        <v>0.64800000000000002</v>
      </c>
      <c r="G135" s="32" t="str">
        <f t="shared" si="2"/>
        <v>BAIXO</v>
      </c>
      <c r="H135" s="27" t="s">
        <v>26</v>
      </c>
      <c r="I135" s="33" t="s">
        <v>74</v>
      </c>
      <c r="J135" s="34">
        <v>311220</v>
      </c>
      <c r="K135" s="35" t="s">
        <v>75</v>
      </c>
      <c r="L135" s="36">
        <v>43745</v>
      </c>
      <c r="M135" s="37" t="s">
        <v>33</v>
      </c>
      <c r="N135" s="37" t="s">
        <v>34</v>
      </c>
      <c r="O135" s="36">
        <v>43584</v>
      </c>
    </row>
    <row r="136" spans="1:15" ht="15" customHeight="1" x14ac:dyDescent="0.25">
      <c r="A136" s="26">
        <v>135</v>
      </c>
      <c r="B136" s="27" t="s">
        <v>96</v>
      </c>
      <c r="C136" s="28">
        <v>964.89</v>
      </c>
      <c r="D136" s="29">
        <v>34796</v>
      </c>
      <c r="E136" s="30">
        <v>19229921000159</v>
      </c>
      <c r="F136" s="31">
        <v>0.65300000000000002</v>
      </c>
      <c r="G136" s="32" t="str">
        <f t="shared" si="2"/>
        <v>BAIXO</v>
      </c>
      <c r="H136" s="27" t="s">
        <v>53</v>
      </c>
      <c r="I136" s="33" t="s">
        <v>96</v>
      </c>
      <c r="J136" s="34">
        <v>311230</v>
      </c>
      <c r="K136" s="35" t="s">
        <v>92</v>
      </c>
      <c r="L136" s="36">
        <v>43647</v>
      </c>
      <c r="M136" s="37"/>
      <c r="N136" s="37"/>
      <c r="O136" s="36"/>
    </row>
    <row r="137" spans="1:15" ht="15" customHeight="1" x14ac:dyDescent="0.25">
      <c r="A137" s="26">
        <v>136</v>
      </c>
      <c r="B137" s="27" t="s">
        <v>232</v>
      </c>
      <c r="C137" s="28">
        <v>296.95</v>
      </c>
      <c r="D137" s="29">
        <v>7089</v>
      </c>
      <c r="E137" s="30">
        <v>17894031000136</v>
      </c>
      <c r="F137" s="31">
        <v>0.67500000000000004</v>
      </c>
      <c r="G137" s="32" t="str">
        <f t="shared" si="2"/>
        <v>ALTO</v>
      </c>
      <c r="H137" s="27" t="s">
        <v>62</v>
      </c>
      <c r="I137" s="33" t="s">
        <v>80</v>
      </c>
      <c r="J137" s="34">
        <v>311240</v>
      </c>
      <c r="K137" s="35" t="s">
        <v>81</v>
      </c>
      <c r="L137" s="36">
        <v>43514</v>
      </c>
      <c r="M137" s="37" t="s">
        <v>33</v>
      </c>
      <c r="N137" s="37" t="s">
        <v>34</v>
      </c>
      <c r="O137" s="36">
        <v>43452</v>
      </c>
    </row>
    <row r="138" spans="1:15" ht="15" customHeight="1" x14ac:dyDescent="0.25">
      <c r="A138" s="26">
        <v>137</v>
      </c>
      <c r="B138" s="27" t="s">
        <v>233</v>
      </c>
      <c r="C138" s="28">
        <v>94.72</v>
      </c>
      <c r="D138" s="29">
        <v>8880</v>
      </c>
      <c r="E138" s="30">
        <v>18314617000147</v>
      </c>
      <c r="F138" s="31">
        <v>0.69499999999999995</v>
      </c>
      <c r="G138" s="32" t="str">
        <f t="shared" si="2"/>
        <v>ALTO</v>
      </c>
      <c r="H138" s="27" t="s">
        <v>26</v>
      </c>
      <c r="I138" s="33" t="s">
        <v>102</v>
      </c>
      <c r="J138" s="34">
        <v>311250</v>
      </c>
      <c r="K138" s="35" t="s">
        <v>103</v>
      </c>
      <c r="L138" s="36"/>
      <c r="M138" s="37"/>
      <c r="N138" s="37"/>
      <c r="O138" s="36"/>
    </row>
    <row r="139" spans="1:15" ht="15" customHeight="1" x14ac:dyDescent="0.25">
      <c r="A139" s="26">
        <v>138</v>
      </c>
      <c r="B139" s="27" t="s">
        <v>234</v>
      </c>
      <c r="C139" s="28">
        <v>623.29</v>
      </c>
      <c r="D139" s="29">
        <v>15297</v>
      </c>
      <c r="E139" s="30">
        <v>18457234000128</v>
      </c>
      <c r="F139" s="31">
        <v>0.72299999999999998</v>
      </c>
      <c r="G139" s="32" t="str">
        <f t="shared" si="2"/>
        <v>ALTO</v>
      </c>
      <c r="H139" s="27" t="s">
        <v>45</v>
      </c>
      <c r="I139" s="33" t="s">
        <v>204</v>
      </c>
      <c r="J139" s="34">
        <v>311260</v>
      </c>
      <c r="K139" s="35" t="s">
        <v>25</v>
      </c>
      <c r="L139" s="36"/>
      <c r="M139" s="37"/>
      <c r="N139" s="37"/>
      <c r="O139" s="36"/>
    </row>
    <row r="140" spans="1:15" ht="15" customHeight="1" x14ac:dyDescent="0.25">
      <c r="A140" s="26">
        <v>139</v>
      </c>
      <c r="B140" s="27" t="s">
        <v>235</v>
      </c>
      <c r="C140" s="28">
        <v>279.27</v>
      </c>
      <c r="D140" s="29">
        <v>4929</v>
      </c>
      <c r="E140" s="30">
        <v>66229105000125</v>
      </c>
      <c r="F140" s="31">
        <v>0.624</v>
      </c>
      <c r="G140" s="32" t="str">
        <f t="shared" si="2"/>
        <v>BAIXO</v>
      </c>
      <c r="H140" s="27" t="s">
        <v>38</v>
      </c>
      <c r="I140" s="33" t="s">
        <v>78</v>
      </c>
      <c r="J140" s="34">
        <v>311265</v>
      </c>
      <c r="K140" s="35" t="s">
        <v>43</v>
      </c>
      <c r="L140" s="36"/>
      <c r="M140" s="37"/>
      <c r="N140" s="37"/>
      <c r="O140" s="36"/>
    </row>
    <row r="141" spans="1:15" ht="15" customHeight="1" x14ac:dyDescent="0.25">
      <c r="A141" s="26">
        <v>140</v>
      </c>
      <c r="B141" s="27" t="s">
        <v>236</v>
      </c>
      <c r="C141" s="28">
        <v>972.92</v>
      </c>
      <c r="D141" s="29">
        <v>14206</v>
      </c>
      <c r="E141" s="30">
        <v>18017426000113</v>
      </c>
      <c r="F141" s="31">
        <v>0.63900000000000001</v>
      </c>
      <c r="G141" s="32" t="str">
        <f t="shared" si="2"/>
        <v>BAIXO</v>
      </c>
      <c r="H141" s="27" t="s">
        <v>57</v>
      </c>
      <c r="I141" s="33" t="s">
        <v>184</v>
      </c>
      <c r="J141" s="34">
        <v>311270</v>
      </c>
      <c r="K141" s="35" t="s">
        <v>152</v>
      </c>
      <c r="L141" s="36"/>
      <c r="M141" s="37"/>
      <c r="N141" s="37"/>
      <c r="O141" s="36"/>
    </row>
    <row r="142" spans="1:15" ht="15" customHeight="1" x14ac:dyDescent="0.25">
      <c r="A142" s="26">
        <v>141</v>
      </c>
      <c r="B142" s="27" t="s">
        <v>237</v>
      </c>
      <c r="C142" s="28">
        <v>520.89</v>
      </c>
      <c r="D142" s="29">
        <v>8185</v>
      </c>
      <c r="E142" s="30">
        <v>16726028000140</v>
      </c>
      <c r="F142" s="31">
        <v>0.71</v>
      </c>
      <c r="G142" s="32" t="str">
        <f t="shared" si="2"/>
        <v>ALTO</v>
      </c>
      <c r="H142" s="27" t="s">
        <v>62</v>
      </c>
      <c r="I142" s="33" t="s">
        <v>80</v>
      </c>
      <c r="J142" s="34">
        <v>311280</v>
      </c>
      <c r="K142" s="35" t="s">
        <v>81</v>
      </c>
      <c r="L142" s="36">
        <v>43863</v>
      </c>
      <c r="M142" s="37" t="s">
        <v>33</v>
      </c>
      <c r="N142" s="37" t="s">
        <v>34</v>
      </c>
      <c r="O142" s="36">
        <v>43248</v>
      </c>
    </row>
    <row r="143" spans="1:15" ht="15" customHeight="1" x14ac:dyDescent="0.25">
      <c r="A143" s="26">
        <v>142</v>
      </c>
      <c r="B143" s="27" t="s">
        <v>238</v>
      </c>
      <c r="C143" s="28">
        <v>187.84</v>
      </c>
      <c r="D143" s="29">
        <v>9033</v>
      </c>
      <c r="E143" s="30">
        <v>18385138000111</v>
      </c>
      <c r="F143" s="31">
        <v>0.61499999999999999</v>
      </c>
      <c r="G143" s="32" t="str">
        <f t="shared" si="2"/>
        <v>BAIXO</v>
      </c>
      <c r="H143" s="27" t="s">
        <v>30</v>
      </c>
      <c r="I143" s="33" t="s">
        <v>31</v>
      </c>
      <c r="J143" s="34">
        <v>311290</v>
      </c>
      <c r="K143" s="35" t="s">
        <v>32</v>
      </c>
      <c r="L143" s="36"/>
      <c r="M143" s="37"/>
      <c r="N143" s="37"/>
      <c r="O143" s="36"/>
    </row>
    <row r="144" spans="1:15" ht="15" customHeight="1" x14ac:dyDescent="0.25">
      <c r="A144" s="26">
        <v>143</v>
      </c>
      <c r="B144" s="27" t="s">
        <v>239</v>
      </c>
      <c r="C144" s="28">
        <v>1243.51</v>
      </c>
      <c r="D144" s="29">
        <v>22343</v>
      </c>
      <c r="E144" s="30">
        <v>18404848000141</v>
      </c>
      <c r="F144" s="31">
        <v>0.55800000000000005</v>
      </c>
      <c r="G144" s="32" t="str">
        <f t="shared" si="2"/>
        <v>BAIXO</v>
      </c>
      <c r="H144" s="27" t="s">
        <v>53</v>
      </c>
      <c r="I144" s="33" t="s">
        <v>106</v>
      </c>
      <c r="J144" s="34">
        <v>311300</v>
      </c>
      <c r="K144" s="35" t="s">
        <v>59</v>
      </c>
      <c r="L144" s="36"/>
      <c r="M144" s="37"/>
      <c r="N144" s="37"/>
      <c r="O144" s="36"/>
    </row>
    <row r="145" spans="1:15" ht="15" customHeight="1" x14ac:dyDescent="0.25">
      <c r="A145" s="26">
        <v>144</v>
      </c>
      <c r="B145" s="27" t="s">
        <v>240</v>
      </c>
      <c r="C145" s="28">
        <v>159.82</v>
      </c>
      <c r="D145" s="29">
        <v>3288</v>
      </c>
      <c r="E145" s="30">
        <v>18094789000152</v>
      </c>
      <c r="F145" s="31">
        <v>0.63400000000000001</v>
      </c>
      <c r="G145" s="32" t="str">
        <f t="shared" si="2"/>
        <v>BAIXO</v>
      </c>
      <c r="H145" s="27" t="s">
        <v>26</v>
      </c>
      <c r="I145" s="33" t="s">
        <v>74</v>
      </c>
      <c r="J145" s="34">
        <v>311310</v>
      </c>
      <c r="K145" s="35" t="s">
        <v>75</v>
      </c>
      <c r="L145" s="36">
        <v>43673</v>
      </c>
      <c r="M145" s="37"/>
      <c r="N145" s="37"/>
      <c r="O145" s="36"/>
    </row>
    <row r="146" spans="1:15" ht="15" customHeight="1" x14ac:dyDescent="0.25">
      <c r="A146" s="26">
        <v>145</v>
      </c>
      <c r="B146" s="27" t="s">
        <v>241</v>
      </c>
      <c r="C146" s="28">
        <v>486.45</v>
      </c>
      <c r="D146" s="29">
        <v>23341</v>
      </c>
      <c r="E146" s="30">
        <v>18094797000107</v>
      </c>
      <c r="F146" s="31">
        <v>0.69699999999999995</v>
      </c>
      <c r="G146" s="32" t="str">
        <f t="shared" si="2"/>
        <v>ALTO</v>
      </c>
      <c r="H146" s="27" t="s">
        <v>26</v>
      </c>
      <c r="I146" s="33" t="s">
        <v>74</v>
      </c>
      <c r="J146" s="34">
        <v>311320</v>
      </c>
      <c r="K146" s="35" t="s">
        <v>75</v>
      </c>
      <c r="L146" s="36"/>
      <c r="M146" s="37"/>
      <c r="N146" s="37"/>
      <c r="O146" s="36"/>
    </row>
    <row r="147" spans="1:15" ht="15" customHeight="1" x14ac:dyDescent="0.25">
      <c r="A147" s="26">
        <v>146</v>
      </c>
      <c r="B147" s="27" t="s">
        <v>242</v>
      </c>
      <c r="C147" s="28">
        <v>353.44</v>
      </c>
      <c r="D147" s="29">
        <v>32321</v>
      </c>
      <c r="E147" s="30">
        <v>19279827000104</v>
      </c>
      <c r="F147" s="31">
        <v>0.69499999999999995</v>
      </c>
      <c r="G147" s="32" t="str">
        <f t="shared" si="2"/>
        <v>ALTO</v>
      </c>
      <c r="H147" s="27" t="s">
        <v>30</v>
      </c>
      <c r="I147" s="33" t="s">
        <v>100</v>
      </c>
      <c r="J147" s="34">
        <v>311330</v>
      </c>
      <c r="K147" s="35" t="s">
        <v>71</v>
      </c>
      <c r="L147" s="36">
        <v>43704</v>
      </c>
      <c r="M147" s="37" t="s">
        <v>33</v>
      </c>
      <c r="N147" s="37" t="s">
        <v>34</v>
      </c>
      <c r="O147" s="36">
        <v>43237</v>
      </c>
    </row>
    <row r="148" spans="1:15" ht="15" customHeight="1" x14ac:dyDescent="0.25">
      <c r="A148" s="26">
        <v>147</v>
      </c>
      <c r="B148" s="27" t="s">
        <v>167</v>
      </c>
      <c r="C148" s="28">
        <v>1258.69</v>
      </c>
      <c r="D148" s="29">
        <v>85322</v>
      </c>
      <c r="E148" s="30">
        <v>18334268000125</v>
      </c>
      <c r="F148" s="31">
        <v>0.70599999999999996</v>
      </c>
      <c r="G148" s="32" t="str">
        <f t="shared" si="2"/>
        <v>ALTO</v>
      </c>
      <c r="H148" s="27" t="s">
        <v>38</v>
      </c>
      <c r="I148" s="33" t="s">
        <v>167</v>
      </c>
      <c r="J148" s="34">
        <v>311340</v>
      </c>
      <c r="K148" s="35" t="s">
        <v>40</v>
      </c>
      <c r="L148" s="36">
        <v>43773</v>
      </c>
      <c r="M148" s="37"/>
      <c r="N148" s="37"/>
      <c r="O148" s="36"/>
    </row>
    <row r="149" spans="1:15" ht="15" customHeight="1" x14ac:dyDescent="0.25">
      <c r="A149" s="26">
        <v>148</v>
      </c>
      <c r="B149" s="27" t="s">
        <v>243</v>
      </c>
      <c r="C149" s="28">
        <v>1457.59</v>
      </c>
      <c r="D149" s="29">
        <v>9158</v>
      </c>
      <c r="E149" s="30">
        <v>21154174000189</v>
      </c>
      <c r="F149" s="31">
        <v>0.63800000000000001</v>
      </c>
      <c r="G149" s="32" t="str">
        <f t="shared" si="2"/>
        <v>BAIXO</v>
      </c>
      <c r="H149" s="27" t="s">
        <v>53</v>
      </c>
      <c r="I149" s="33" t="s">
        <v>96</v>
      </c>
      <c r="J149" s="34">
        <v>311350</v>
      </c>
      <c r="K149" s="35" t="s">
        <v>92</v>
      </c>
      <c r="L149" s="36"/>
      <c r="M149" s="37"/>
      <c r="N149" s="37"/>
      <c r="O149" s="36"/>
    </row>
    <row r="150" spans="1:15" ht="15" customHeight="1" x14ac:dyDescent="0.25">
      <c r="A150" s="26">
        <v>149</v>
      </c>
      <c r="B150" s="27" t="s">
        <v>244</v>
      </c>
      <c r="C150" s="28">
        <v>180.72</v>
      </c>
      <c r="D150" s="29">
        <v>6302</v>
      </c>
      <c r="E150" s="30">
        <v>17935388000115</v>
      </c>
      <c r="F150" s="31">
        <v>0.68300000000000005</v>
      </c>
      <c r="G150" s="32" t="str">
        <f t="shared" si="2"/>
        <v>ALTO</v>
      </c>
      <c r="H150" s="27" t="s">
        <v>62</v>
      </c>
      <c r="I150" s="33" t="s">
        <v>200</v>
      </c>
      <c r="J150" s="34">
        <v>311360</v>
      </c>
      <c r="K150" s="35" t="s">
        <v>64</v>
      </c>
      <c r="L150" s="36">
        <v>43808</v>
      </c>
      <c r="M150" s="37" t="s">
        <v>33</v>
      </c>
      <c r="N150" s="37" t="s">
        <v>34</v>
      </c>
      <c r="O150" s="36">
        <v>43432</v>
      </c>
    </row>
    <row r="151" spans="1:15" ht="15" customHeight="1" x14ac:dyDescent="0.25">
      <c r="A151" s="26">
        <v>150</v>
      </c>
      <c r="B151" s="27" t="s">
        <v>245</v>
      </c>
      <c r="C151" s="28">
        <v>3199.5</v>
      </c>
      <c r="D151" s="29">
        <v>20087</v>
      </c>
      <c r="E151" s="30">
        <v>19388107000187</v>
      </c>
      <c r="F151" s="31">
        <v>0.64800000000000002</v>
      </c>
      <c r="G151" s="32" t="str">
        <f t="shared" si="2"/>
        <v>BAIXO</v>
      </c>
      <c r="H151" s="27" t="s">
        <v>53</v>
      </c>
      <c r="I151" s="33" t="s">
        <v>54</v>
      </c>
      <c r="J151" s="34">
        <v>311370</v>
      </c>
      <c r="K151" s="35" t="s">
        <v>55</v>
      </c>
      <c r="L151" s="36"/>
      <c r="M151" s="37"/>
      <c r="N151" s="37"/>
      <c r="O151" s="36"/>
    </row>
    <row r="152" spans="1:15" ht="15" customHeight="1" x14ac:dyDescent="0.25">
      <c r="A152" s="26">
        <v>151</v>
      </c>
      <c r="B152" s="27" t="s">
        <v>246</v>
      </c>
      <c r="C152" s="28">
        <v>259.32</v>
      </c>
      <c r="D152" s="29">
        <v>2460</v>
      </c>
      <c r="E152" s="30">
        <v>18303172000108</v>
      </c>
      <c r="F152" s="31">
        <v>0.65</v>
      </c>
      <c r="G152" s="32" t="str">
        <f t="shared" si="2"/>
        <v>BAIXO</v>
      </c>
      <c r="H152" s="27" t="s">
        <v>38</v>
      </c>
      <c r="I152" s="33" t="s">
        <v>188</v>
      </c>
      <c r="J152" s="34">
        <v>311380</v>
      </c>
      <c r="K152" s="35" t="s">
        <v>103</v>
      </c>
      <c r="L152" s="36"/>
      <c r="M152" s="37"/>
      <c r="N152" s="37"/>
      <c r="O152" s="36"/>
    </row>
    <row r="153" spans="1:15" ht="15" customHeight="1" x14ac:dyDescent="0.25">
      <c r="A153" s="26">
        <v>152</v>
      </c>
      <c r="B153" s="27" t="s">
        <v>247</v>
      </c>
      <c r="C153" s="28">
        <v>506.89</v>
      </c>
      <c r="D153" s="29">
        <v>11836</v>
      </c>
      <c r="E153" s="30">
        <v>18240135000190</v>
      </c>
      <c r="F153" s="31">
        <v>0.65500000000000003</v>
      </c>
      <c r="G153" s="32" t="str">
        <f t="shared" si="2"/>
        <v>BAIXO</v>
      </c>
      <c r="H153" s="27" t="s">
        <v>62</v>
      </c>
      <c r="I153" s="33" t="s">
        <v>159</v>
      </c>
      <c r="J153" s="34">
        <v>311390</v>
      </c>
      <c r="K153" s="35" t="s">
        <v>64</v>
      </c>
      <c r="L153" s="36"/>
      <c r="M153" s="37"/>
      <c r="N153" s="37"/>
      <c r="O153" s="36"/>
    </row>
    <row r="154" spans="1:15" ht="15" customHeight="1" x14ac:dyDescent="0.25">
      <c r="A154" s="26">
        <v>153</v>
      </c>
      <c r="B154" s="27" t="s">
        <v>248</v>
      </c>
      <c r="C154" s="28">
        <v>359.1</v>
      </c>
      <c r="D154" s="29">
        <v>10927</v>
      </c>
      <c r="E154" s="30">
        <v>18312967000174</v>
      </c>
      <c r="F154" s="31">
        <v>0.68899999999999995</v>
      </c>
      <c r="G154" s="32" t="str">
        <f t="shared" si="2"/>
        <v>ALTO</v>
      </c>
      <c r="H154" s="27" t="s">
        <v>49</v>
      </c>
      <c r="I154" s="33" t="s">
        <v>171</v>
      </c>
      <c r="J154" s="34">
        <v>311400</v>
      </c>
      <c r="K154" s="35" t="s">
        <v>51</v>
      </c>
      <c r="L154" s="36"/>
      <c r="M154" s="37"/>
      <c r="N154" s="37"/>
      <c r="O154" s="36"/>
    </row>
    <row r="155" spans="1:15" ht="15" customHeight="1" x14ac:dyDescent="0.25">
      <c r="A155" s="26">
        <v>154</v>
      </c>
      <c r="B155" s="27" t="s">
        <v>249</v>
      </c>
      <c r="C155" s="28">
        <v>322.54000000000002</v>
      </c>
      <c r="D155" s="29">
        <v>13752</v>
      </c>
      <c r="E155" s="30">
        <v>18188243000160</v>
      </c>
      <c r="F155" s="31">
        <v>0.68200000000000005</v>
      </c>
      <c r="G155" s="32" t="str">
        <f t="shared" si="2"/>
        <v>ALTO</v>
      </c>
      <c r="H155" s="27" t="s">
        <v>62</v>
      </c>
      <c r="I155" s="33" t="s">
        <v>66</v>
      </c>
      <c r="J155" s="34">
        <v>311410</v>
      </c>
      <c r="K155" s="35" t="s">
        <v>64</v>
      </c>
      <c r="L155" s="36"/>
      <c r="M155" s="37"/>
      <c r="N155" s="37"/>
      <c r="O155" s="36"/>
    </row>
    <row r="156" spans="1:15" ht="15" customHeight="1" x14ac:dyDescent="0.25">
      <c r="A156" s="26">
        <v>155</v>
      </c>
      <c r="B156" s="27" t="s">
        <v>250</v>
      </c>
      <c r="C156" s="28">
        <v>454.77</v>
      </c>
      <c r="D156" s="29">
        <v>20018</v>
      </c>
      <c r="E156" s="30">
        <v>18291377000102</v>
      </c>
      <c r="F156" s="31">
        <v>0.71</v>
      </c>
      <c r="G156" s="32" t="str">
        <f t="shared" si="2"/>
        <v>ALTO</v>
      </c>
      <c r="H156" s="27" t="s">
        <v>49</v>
      </c>
      <c r="I156" s="33" t="s">
        <v>251</v>
      </c>
      <c r="J156" s="34">
        <v>311420</v>
      </c>
      <c r="K156" s="35" t="s">
        <v>51</v>
      </c>
      <c r="L156" s="36"/>
      <c r="M156" s="37"/>
      <c r="N156" s="37"/>
      <c r="O156" s="36"/>
    </row>
    <row r="157" spans="1:15" ht="15" customHeight="1" x14ac:dyDescent="0.25">
      <c r="A157" s="26">
        <v>156</v>
      </c>
      <c r="B157" s="27" t="s">
        <v>252</v>
      </c>
      <c r="C157" s="28">
        <v>1306.92</v>
      </c>
      <c r="D157" s="29">
        <v>29752</v>
      </c>
      <c r="E157" s="30">
        <v>18602029000109</v>
      </c>
      <c r="F157" s="31">
        <v>0.70499999999999996</v>
      </c>
      <c r="G157" s="32" t="str">
        <f t="shared" si="2"/>
        <v>ALTO</v>
      </c>
      <c r="H157" s="27" t="s">
        <v>23</v>
      </c>
      <c r="I157" s="33" t="s">
        <v>113</v>
      </c>
      <c r="J157" s="34">
        <v>311430</v>
      </c>
      <c r="K157" s="35" t="s">
        <v>114</v>
      </c>
      <c r="L157" s="36"/>
      <c r="M157" s="37"/>
      <c r="N157" s="37"/>
      <c r="O157" s="36"/>
    </row>
    <row r="158" spans="1:15" ht="15" customHeight="1" x14ac:dyDescent="0.25">
      <c r="A158" s="26">
        <v>157</v>
      </c>
      <c r="B158" s="27" t="s">
        <v>253</v>
      </c>
      <c r="C158" s="28">
        <v>1064.33</v>
      </c>
      <c r="D158" s="29">
        <v>20426</v>
      </c>
      <c r="E158" s="30">
        <v>18243287000146</v>
      </c>
      <c r="F158" s="31">
        <v>0.73299999999999998</v>
      </c>
      <c r="G158" s="32" t="str">
        <f t="shared" si="2"/>
        <v>ALTO</v>
      </c>
      <c r="H158" s="27" t="s">
        <v>62</v>
      </c>
      <c r="I158" s="33" t="s">
        <v>72</v>
      </c>
      <c r="J158" s="34">
        <v>311440</v>
      </c>
      <c r="K158" s="35" t="s">
        <v>81</v>
      </c>
      <c r="L158" s="36">
        <v>43514</v>
      </c>
      <c r="M158" s="37"/>
      <c r="N158" s="37"/>
      <c r="O158" s="36"/>
    </row>
    <row r="159" spans="1:15" ht="15" customHeight="1" x14ac:dyDescent="0.25">
      <c r="A159" s="26">
        <v>158</v>
      </c>
      <c r="B159" s="27" t="s">
        <v>254</v>
      </c>
      <c r="C159" s="28">
        <v>400.9</v>
      </c>
      <c r="D159" s="29">
        <v>17050</v>
      </c>
      <c r="E159" s="30">
        <v>18312983000167</v>
      </c>
      <c r="F159" s="31">
        <v>0.7</v>
      </c>
      <c r="G159" s="32" t="str">
        <f t="shared" si="2"/>
        <v>ALTO</v>
      </c>
      <c r="H159" s="27" t="s">
        <v>49</v>
      </c>
      <c r="I159" s="33" t="s">
        <v>171</v>
      </c>
      <c r="J159" s="34">
        <v>311450</v>
      </c>
      <c r="K159" s="35" t="s">
        <v>51</v>
      </c>
      <c r="L159" s="36">
        <v>43561</v>
      </c>
      <c r="M159" s="37"/>
      <c r="N159" s="37"/>
      <c r="O159" s="36"/>
    </row>
    <row r="160" spans="1:15" ht="15" customHeight="1" x14ac:dyDescent="0.25">
      <c r="A160" s="26">
        <v>159</v>
      </c>
      <c r="B160" s="27" t="s">
        <v>255</v>
      </c>
      <c r="C160" s="28">
        <v>2068.46</v>
      </c>
      <c r="D160" s="29">
        <v>9467</v>
      </c>
      <c r="E160" s="30">
        <v>26042515000148</v>
      </c>
      <c r="F160" s="31">
        <v>0.74099999999999999</v>
      </c>
      <c r="G160" s="32" t="str">
        <f t="shared" si="2"/>
        <v>ALTO</v>
      </c>
      <c r="H160" s="27" t="s">
        <v>45</v>
      </c>
      <c r="I160" s="33" t="s">
        <v>218</v>
      </c>
      <c r="J160" s="34">
        <v>311455</v>
      </c>
      <c r="K160" s="35" t="s">
        <v>47</v>
      </c>
      <c r="L160" s="36"/>
      <c r="M160" s="37"/>
      <c r="N160" s="37"/>
      <c r="O160" s="36"/>
    </row>
    <row r="161" spans="1:15" ht="15" customHeight="1" x14ac:dyDescent="0.25">
      <c r="A161" s="26">
        <v>160</v>
      </c>
      <c r="B161" s="27" t="s">
        <v>256</v>
      </c>
      <c r="C161" s="28">
        <v>728.5</v>
      </c>
      <c r="D161" s="29">
        <v>3952</v>
      </c>
      <c r="E161" s="30">
        <v>17953332000193</v>
      </c>
      <c r="F161" s="31">
        <v>0.72499999999999998</v>
      </c>
      <c r="G161" s="32" t="str">
        <f t="shared" si="2"/>
        <v>ALTO</v>
      </c>
      <c r="H161" s="27" t="s">
        <v>62</v>
      </c>
      <c r="I161" s="33" t="s">
        <v>257</v>
      </c>
      <c r="J161" s="34">
        <v>311460</v>
      </c>
      <c r="K161" s="35" t="s">
        <v>64</v>
      </c>
      <c r="L161" s="36"/>
      <c r="M161" s="37"/>
      <c r="N161" s="37"/>
      <c r="O161" s="36"/>
    </row>
    <row r="162" spans="1:15" ht="15" customHeight="1" x14ac:dyDescent="0.25">
      <c r="A162" s="26">
        <v>161</v>
      </c>
      <c r="B162" s="27" t="s">
        <v>258</v>
      </c>
      <c r="C162" s="28">
        <v>80.709999999999994</v>
      </c>
      <c r="D162" s="29">
        <v>3350</v>
      </c>
      <c r="E162" s="30">
        <v>18242800000184</v>
      </c>
      <c r="F162" s="31">
        <v>0.72399999999999998</v>
      </c>
      <c r="G162" s="32" t="str">
        <f t="shared" si="2"/>
        <v>ALTO</v>
      </c>
      <c r="H162" s="27" t="s">
        <v>62</v>
      </c>
      <c r="I162" s="33" t="s">
        <v>72</v>
      </c>
      <c r="J162" s="34">
        <v>311470</v>
      </c>
      <c r="K162" s="35" t="s">
        <v>64</v>
      </c>
      <c r="L162" s="36"/>
      <c r="M162" s="37"/>
      <c r="N162" s="37"/>
      <c r="O162" s="36"/>
    </row>
    <row r="163" spans="1:15" ht="15" customHeight="1" x14ac:dyDescent="0.25">
      <c r="A163" s="26">
        <v>162</v>
      </c>
      <c r="B163" s="27" t="s">
        <v>259</v>
      </c>
      <c r="C163" s="28">
        <v>282.32</v>
      </c>
      <c r="D163" s="29">
        <v>4555</v>
      </c>
      <c r="E163" s="30">
        <v>18194217000145</v>
      </c>
      <c r="F163" s="31">
        <v>0.64600000000000002</v>
      </c>
      <c r="G163" s="32" t="str">
        <f t="shared" si="2"/>
        <v>BAIXO</v>
      </c>
      <c r="H163" s="27" t="s">
        <v>62</v>
      </c>
      <c r="I163" s="33" t="s">
        <v>63</v>
      </c>
      <c r="J163" s="34">
        <v>311480</v>
      </c>
      <c r="K163" s="35" t="s">
        <v>64</v>
      </c>
      <c r="L163" s="36"/>
      <c r="M163" s="37"/>
      <c r="N163" s="37"/>
      <c r="O163" s="36"/>
    </row>
    <row r="164" spans="1:15" ht="15" customHeight="1" x14ac:dyDescent="0.25">
      <c r="A164" s="26">
        <v>163</v>
      </c>
      <c r="B164" s="27" t="s">
        <v>260</v>
      </c>
      <c r="C164" s="28">
        <v>157.61000000000001</v>
      </c>
      <c r="D164" s="29">
        <v>2242</v>
      </c>
      <c r="E164" s="30">
        <v>18667477000190</v>
      </c>
      <c r="F164" s="31">
        <v>0.65200000000000002</v>
      </c>
      <c r="G164" s="32" t="str">
        <f t="shared" si="2"/>
        <v>BAIXO</v>
      </c>
      <c r="H164" s="27" t="s">
        <v>26</v>
      </c>
      <c r="I164" s="33" t="s">
        <v>261</v>
      </c>
      <c r="J164" s="34">
        <v>311490</v>
      </c>
      <c r="K164" s="35" t="s">
        <v>75</v>
      </c>
      <c r="L164" s="36"/>
      <c r="M164" s="37"/>
      <c r="N164" s="37"/>
      <c r="O164" s="36"/>
    </row>
    <row r="165" spans="1:15" ht="15" customHeight="1" x14ac:dyDescent="0.25">
      <c r="A165" s="26">
        <v>164</v>
      </c>
      <c r="B165" s="27" t="s">
        <v>262</v>
      </c>
      <c r="C165" s="28">
        <v>368.1</v>
      </c>
      <c r="D165" s="29">
        <v>2857</v>
      </c>
      <c r="E165" s="30">
        <v>18259374000191</v>
      </c>
      <c r="F165" s="31">
        <v>0.72099999999999997</v>
      </c>
      <c r="G165" s="32" t="str">
        <f t="shared" si="2"/>
        <v>ALTO</v>
      </c>
      <c r="H165" s="27" t="s">
        <v>45</v>
      </c>
      <c r="I165" s="33" t="s">
        <v>108</v>
      </c>
      <c r="J165" s="34">
        <v>311500</v>
      </c>
      <c r="K165" s="35" t="s">
        <v>25</v>
      </c>
      <c r="L165" s="36"/>
      <c r="M165" s="37"/>
      <c r="N165" s="37"/>
      <c r="O165" s="36"/>
    </row>
    <row r="166" spans="1:15" ht="15" customHeight="1" x14ac:dyDescent="0.25">
      <c r="A166" s="26">
        <v>165</v>
      </c>
      <c r="B166" s="27" t="s">
        <v>263</v>
      </c>
      <c r="C166" s="28">
        <v>666.67</v>
      </c>
      <c r="D166" s="29">
        <v>17428</v>
      </c>
      <c r="E166" s="30">
        <v>17894049000138</v>
      </c>
      <c r="F166" s="31">
        <v>0.70399999999999996</v>
      </c>
      <c r="G166" s="32" t="str">
        <f t="shared" si="2"/>
        <v>ALTO</v>
      </c>
      <c r="H166" s="27" t="s">
        <v>62</v>
      </c>
      <c r="I166" s="33" t="s">
        <v>80</v>
      </c>
      <c r="J166" s="34">
        <v>311510</v>
      </c>
      <c r="K166" s="35" t="s">
        <v>81</v>
      </c>
      <c r="L166" s="36">
        <v>43626</v>
      </c>
      <c r="M166" s="37" t="s">
        <v>33</v>
      </c>
      <c r="N166" s="37" t="s">
        <v>34</v>
      </c>
      <c r="O166" s="36">
        <v>43446</v>
      </c>
    </row>
    <row r="167" spans="1:15" ht="15" customHeight="1" x14ac:dyDescent="0.25">
      <c r="A167" s="26">
        <v>166</v>
      </c>
      <c r="B167" s="27" t="s">
        <v>70</v>
      </c>
      <c r="C167" s="28">
        <v>491.36</v>
      </c>
      <c r="D167" s="29">
        <v>69810</v>
      </c>
      <c r="E167" s="30">
        <v>17702499000181</v>
      </c>
      <c r="F167" s="31">
        <v>0.751</v>
      </c>
      <c r="G167" s="32" t="str">
        <f t="shared" si="2"/>
        <v>ALTO</v>
      </c>
      <c r="H167" s="27" t="s">
        <v>30</v>
      </c>
      <c r="I167" s="33" t="s">
        <v>70</v>
      </c>
      <c r="J167" s="34">
        <v>311530</v>
      </c>
      <c r="K167" s="35" t="s">
        <v>71</v>
      </c>
      <c r="L167" s="36"/>
      <c r="M167" s="37"/>
      <c r="N167" s="37"/>
      <c r="O167" s="36"/>
    </row>
    <row r="168" spans="1:15" ht="15" customHeight="1" x14ac:dyDescent="0.25">
      <c r="A168" s="26">
        <v>167</v>
      </c>
      <c r="B168" s="27" t="s">
        <v>264</v>
      </c>
      <c r="C168" s="28">
        <v>238.21</v>
      </c>
      <c r="D168" s="29">
        <v>4839</v>
      </c>
      <c r="E168" s="30">
        <v>1612370000142</v>
      </c>
      <c r="F168" s="31">
        <v>0.68400000000000005</v>
      </c>
      <c r="G168" s="32" t="str">
        <f t="shared" si="2"/>
        <v>ALTO</v>
      </c>
      <c r="H168" s="27" t="s">
        <v>26</v>
      </c>
      <c r="I168" s="33" t="s">
        <v>89</v>
      </c>
      <c r="J168" s="34">
        <v>311535</v>
      </c>
      <c r="K168" s="35" t="s">
        <v>103</v>
      </c>
      <c r="L168" s="36"/>
      <c r="M168" s="37"/>
      <c r="N168" s="37"/>
      <c r="O168" s="36"/>
    </row>
    <row r="169" spans="1:15" ht="15" customHeight="1" x14ac:dyDescent="0.25">
      <c r="A169" s="26">
        <v>168</v>
      </c>
      <c r="B169" s="27" t="s">
        <v>265</v>
      </c>
      <c r="C169" s="28">
        <v>142.33000000000001</v>
      </c>
      <c r="D169" s="29">
        <v>3462</v>
      </c>
      <c r="E169" s="30">
        <v>19718378000153</v>
      </c>
      <c r="F169" s="31">
        <v>0.6</v>
      </c>
      <c r="G169" s="32" t="str">
        <f t="shared" si="2"/>
        <v>BAIXO</v>
      </c>
      <c r="H169" s="27" t="s">
        <v>26</v>
      </c>
      <c r="I169" s="33" t="s">
        <v>261</v>
      </c>
      <c r="J169" s="34">
        <v>311540</v>
      </c>
      <c r="K169" s="35" t="s">
        <v>75</v>
      </c>
      <c r="L169" s="36"/>
      <c r="M169" s="37"/>
      <c r="N169" s="37"/>
      <c r="O169" s="36"/>
    </row>
    <row r="170" spans="1:15" ht="15" customHeight="1" x14ac:dyDescent="0.25">
      <c r="A170" s="26">
        <v>169</v>
      </c>
      <c r="B170" s="27" t="s">
        <v>266</v>
      </c>
      <c r="C170" s="28">
        <v>418.25</v>
      </c>
      <c r="D170" s="29">
        <v>6705</v>
      </c>
      <c r="E170" s="30">
        <v>26218636000106</v>
      </c>
      <c r="F170" s="31">
        <v>0.54</v>
      </c>
      <c r="G170" s="32" t="str">
        <f t="shared" si="2"/>
        <v>BAIXO</v>
      </c>
      <c r="H170" s="27" t="s">
        <v>53</v>
      </c>
      <c r="I170" s="33" t="s">
        <v>131</v>
      </c>
      <c r="J170" s="34">
        <v>311545</v>
      </c>
      <c r="K170" s="35" t="s">
        <v>55</v>
      </c>
      <c r="L170" s="36">
        <v>43801</v>
      </c>
      <c r="M170" s="37" t="s">
        <v>33</v>
      </c>
      <c r="N170" s="37" t="s">
        <v>34</v>
      </c>
      <c r="O170" s="36">
        <v>43446</v>
      </c>
    </row>
    <row r="171" spans="1:15" ht="15" customHeight="1" x14ac:dyDescent="0.25">
      <c r="A171" s="26">
        <v>170</v>
      </c>
      <c r="B171" s="27" t="s">
        <v>267</v>
      </c>
      <c r="C171" s="28">
        <v>286.55</v>
      </c>
      <c r="D171" s="29">
        <v>5102</v>
      </c>
      <c r="E171" s="30">
        <v>1612502000136</v>
      </c>
      <c r="F171" s="31">
        <v>0.621</v>
      </c>
      <c r="G171" s="32" t="str">
        <f t="shared" si="2"/>
        <v>BAIXO</v>
      </c>
      <c r="H171" s="27" t="s">
        <v>57</v>
      </c>
      <c r="I171" s="33" t="s">
        <v>268</v>
      </c>
      <c r="J171" s="34">
        <v>311547</v>
      </c>
      <c r="K171" s="35" t="s">
        <v>152</v>
      </c>
      <c r="L171" s="36">
        <v>43906</v>
      </c>
      <c r="M171" s="37"/>
      <c r="N171" s="37"/>
      <c r="O171" s="36"/>
    </row>
    <row r="172" spans="1:15" ht="15" customHeight="1" x14ac:dyDescent="0.25">
      <c r="A172" s="26">
        <v>171</v>
      </c>
      <c r="B172" s="27" t="s">
        <v>269</v>
      </c>
      <c r="C172" s="28">
        <v>101.06</v>
      </c>
      <c r="D172" s="29">
        <v>21719</v>
      </c>
      <c r="E172" s="30">
        <v>18008870000172</v>
      </c>
      <c r="F172" s="31">
        <v>0.74299999999999999</v>
      </c>
      <c r="G172" s="32" t="str">
        <f t="shared" si="2"/>
        <v>ALTO</v>
      </c>
      <c r="H172" s="27" t="s">
        <v>62</v>
      </c>
      <c r="I172" s="33" t="s">
        <v>66</v>
      </c>
      <c r="J172" s="34">
        <v>311550</v>
      </c>
      <c r="K172" s="35" t="s">
        <v>64</v>
      </c>
      <c r="L172" s="36"/>
      <c r="M172" s="37"/>
      <c r="N172" s="37"/>
      <c r="O172" s="36"/>
    </row>
    <row r="173" spans="1:15" ht="15" customHeight="1" x14ac:dyDescent="0.25">
      <c r="A173" s="26">
        <v>172</v>
      </c>
      <c r="B173" s="27" t="s">
        <v>270</v>
      </c>
      <c r="C173" s="28">
        <v>281.56</v>
      </c>
      <c r="D173" s="29">
        <v>1212</v>
      </c>
      <c r="E173" s="30">
        <v>18296657000103</v>
      </c>
      <c r="F173" s="31">
        <v>0.67800000000000005</v>
      </c>
      <c r="G173" s="32" t="str">
        <f t="shared" si="2"/>
        <v>ALTO</v>
      </c>
      <c r="H173" s="27" t="s">
        <v>26</v>
      </c>
      <c r="I173" s="33" t="s">
        <v>27</v>
      </c>
      <c r="J173" s="34">
        <v>311560</v>
      </c>
      <c r="K173" s="35" t="s">
        <v>28</v>
      </c>
      <c r="L173" s="36"/>
      <c r="M173" s="37"/>
      <c r="N173" s="37"/>
      <c r="O173" s="36"/>
    </row>
    <row r="174" spans="1:15" ht="15" customHeight="1" x14ac:dyDescent="0.25">
      <c r="A174" s="26">
        <v>173</v>
      </c>
      <c r="B174" s="27" t="s">
        <v>271</v>
      </c>
      <c r="C174" s="28">
        <v>204.8</v>
      </c>
      <c r="D174" s="29">
        <v>6774</v>
      </c>
      <c r="E174" s="30">
        <v>17990714000197</v>
      </c>
      <c r="F174" s="31">
        <v>0.66500000000000004</v>
      </c>
      <c r="G174" s="32" t="str">
        <f t="shared" si="2"/>
        <v>BAIXO</v>
      </c>
      <c r="H174" s="27" t="s">
        <v>38</v>
      </c>
      <c r="I174" s="33" t="s">
        <v>272</v>
      </c>
      <c r="J174" s="34">
        <v>311570</v>
      </c>
      <c r="K174" s="35" t="s">
        <v>43</v>
      </c>
      <c r="L174" s="36">
        <v>43442</v>
      </c>
      <c r="M174" s="37" t="s">
        <v>33</v>
      </c>
      <c r="N174" s="37" t="s">
        <v>34</v>
      </c>
      <c r="O174" s="36">
        <v>43161</v>
      </c>
    </row>
    <row r="175" spans="1:15" ht="15" customHeight="1" x14ac:dyDescent="0.25">
      <c r="A175" s="26">
        <v>174</v>
      </c>
      <c r="B175" s="27" t="s">
        <v>273</v>
      </c>
      <c r="C175" s="28">
        <v>324.62</v>
      </c>
      <c r="D175" s="29">
        <v>10270</v>
      </c>
      <c r="E175" s="30">
        <v>18260497000142</v>
      </c>
      <c r="F175" s="31">
        <v>0.67800000000000005</v>
      </c>
      <c r="G175" s="32" t="str">
        <f t="shared" si="2"/>
        <v>ALTO</v>
      </c>
      <c r="H175" s="27" t="s">
        <v>45</v>
      </c>
      <c r="I175" s="33" t="s">
        <v>108</v>
      </c>
      <c r="J175" s="34">
        <v>311580</v>
      </c>
      <c r="K175" s="35" t="s">
        <v>25</v>
      </c>
      <c r="L175" s="36"/>
      <c r="M175" s="37"/>
      <c r="N175" s="37"/>
      <c r="O175" s="36"/>
    </row>
    <row r="176" spans="1:15" ht="15" customHeight="1" x14ac:dyDescent="0.25">
      <c r="A176" s="26">
        <v>175</v>
      </c>
      <c r="B176" s="27" t="s">
        <v>274</v>
      </c>
      <c r="C176" s="28">
        <v>152.88</v>
      </c>
      <c r="D176" s="29">
        <v>2792</v>
      </c>
      <c r="E176" s="30">
        <v>18338137000116</v>
      </c>
      <c r="F176" s="31">
        <v>0.66400000000000003</v>
      </c>
      <c r="G176" s="32" t="str">
        <f t="shared" si="2"/>
        <v>BAIXO</v>
      </c>
      <c r="H176" s="27" t="s">
        <v>30</v>
      </c>
      <c r="I176" s="33" t="s">
        <v>105</v>
      </c>
      <c r="J176" s="34">
        <v>311590</v>
      </c>
      <c r="K176" s="35" t="s">
        <v>71</v>
      </c>
      <c r="L176" s="36"/>
      <c r="M176" s="37"/>
      <c r="N176" s="37"/>
      <c r="O176" s="36"/>
    </row>
    <row r="177" spans="1:15" ht="15" customHeight="1" x14ac:dyDescent="0.25">
      <c r="A177" s="26">
        <v>176</v>
      </c>
      <c r="B177" s="27" t="s">
        <v>275</v>
      </c>
      <c r="C177" s="28">
        <v>213.32</v>
      </c>
      <c r="D177" s="29">
        <v>5647</v>
      </c>
      <c r="E177" s="30">
        <v>18392548000190</v>
      </c>
      <c r="F177" s="31">
        <v>0.65500000000000003</v>
      </c>
      <c r="G177" s="32" t="str">
        <f t="shared" si="2"/>
        <v>BAIXO</v>
      </c>
      <c r="H177" s="27" t="s">
        <v>30</v>
      </c>
      <c r="I177" s="33" t="s">
        <v>31</v>
      </c>
      <c r="J177" s="34">
        <v>311600</v>
      </c>
      <c r="K177" s="35" t="s">
        <v>32</v>
      </c>
      <c r="L177" s="36"/>
      <c r="M177" s="37"/>
      <c r="N177" s="37"/>
      <c r="O177" s="36"/>
    </row>
    <row r="178" spans="1:15" ht="15" customHeight="1" x14ac:dyDescent="0.25">
      <c r="A178" s="26">
        <v>177</v>
      </c>
      <c r="B178" s="27" t="s">
        <v>276</v>
      </c>
      <c r="C178" s="28">
        <v>829</v>
      </c>
      <c r="D178" s="29">
        <v>15165</v>
      </c>
      <c r="E178" s="30">
        <v>16886608000103</v>
      </c>
      <c r="F178" s="31">
        <v>0.59799999999999998</v>
      </c>
      <c r="G178" s="32" t="str">
        <f t="shared" si="2"/>
        <v>BAIXO</v>
      </c>
      <c r="H178" s="27" t="s">
        <v>53</v>
      </c>
      <c r="I178" s="33" t="s">
        <v>96</v>
      </c>
      <c r="J178" s="34">
        <v>311610</v>
      </c>
      <c r="K178" s="35" t="s">
        <v>92</v>
      </c>
      <c r="L178" s="36">
        <v>43327</v>
      </c>
      <c r="M178" s="37" t="s">
        <v>33</v>
      </c>
      <c r="N178" s="37"/>
      <c r="O178" s="36"/>
    </row>
    <row r="179" spans="1:15" ht="15" customHeight="1" x14ac:dyDescent="0.25">
      <c r="A179" s="26">
        <v>178</v>
      </c>
      <c r="B179" s="27" t="s">
        <v>277</v>
      </c>
      <c r="C179" s="28">
        <v>3252.63</v>
      </c>
      <c r="D179" s="29">
        <v>10792</v>
      </c>
      <c r="E179" s="30">
        <v>1563351000173</v>
      </c>
      <c r="F179" s="31">
        <v>0.63500000000000001</v>
      </c>
      <c r="G179" s="32" t="str">
        <f t="shared" si="2"/>
        <v>BAIXO</v>
      </c>
      <c r="H179" s="27" t="s">
        <v>57</v>
      </c>
      <c r="I179" s="33" t="s">
        <v>175</v>
      </c>
      <c r="J179" s="34">
        <v>311615</v>
      </c>
      <c r="K179" s="35" t="s">
        <v>114</v>
      </c>
      <c r="L179" s="36">
        <v>43876</v>
      </c>
      <c r="M179" s="37" t="s">
        <v>222</v>
      </c>
      <c r="N179" s="37" t="s">
        <v>34</v>
      </c>
      <c r="O179" s="36">
        <v>43437</v>
      </c>
    </row>
    <row r="180" spans="1:15" ht="15" customHeight="1" x14ac:dyDescent="0.25">
      <c r="A180" s="26">
        <v>179</v>
      </c>
      <c r="B180" s="27" t="s">
        <v>278</v>
      </c>
      <c r="C180" s="28">
        <v>252.64</v>
      </c>
      <c r="D180" s="29">
        <v>2785</v>
      </c>
      <c r="E180" s="30">
        <v>18338145000162</v>
      </c>
      <c r="F180" s="31">
        <v>0.71099999999999997</v>
      </c>
      <c r="G180" s="32" t="str">
        <f t="shared" si="2"/>
        <v>ALTO</v>
      </c>
      <c r="H180" s="27" t="s">
        <v>30</v>
      </c>
      <c r="I180" s="33" t="s">
        <v>105</v>
      </c>
      <c r="J180" s="34">
        <v>311620</v>
      </c>
      <c r="K180" s="35" t="s">
        <v>71</v>
      </c>
      <c r="L180" s="36"/>
      <c r="M180" s="37"/>
      <c r="N180" s="37"/>
      <c r="O180" s="36"/>
    </row>
    <row r="181" spans="1:15" ht="15" customHeight="1" x14ac:dyDescent="0.25">
      <c r="A181" s="26">
        <v>180</v>
      </c>
      <c r="B181" s="27" t="s">
        <v>279</v>
      </c>
      <c r="C181" s="28">
        <v>153.61000000000001</v>
      </c>
      <c r="D181" s="29">
        <v>6547</v>
      </c>
      <c r="E181" s="30">
        <v>18094805000107</v>
      </c>
      <c r="F181" s="31">
        <v>0.57899999999999996</v>
      </c>
      <c r="G181" s="32" t="str">
        <f t="shared" si="2"/>
        <v>BAIXO</v>
      </c>
      <c r="H181" s="27" t="s">
        <v>30</v>
      </c>
      <c r="I181" s="33" t="s">
        <v>86</v>
      </c>
      <c r="J181" s="34">
        <v>311630</v>
      </c>
      <c r="K181" s="35" t="s">
        <v>75</v>
      </c>
      <c r="L181" s="36">
        <v>43267</v>
      </c>
      <c r="M181" s="37" t="s">
        <v>222</v>
      </c>
      <c r="N181" s="37" t="s">
        <v>34</v>
      </c>
      <c r="O181" s="36">
        <v>43161</v>
      </c>
    </row>
    <row r="182" spans="1:15" ht="15" customHeight="1" x14ac:dyDescent="0.25">
      <c r="A182" s="26">
        <v>181</v>
      </c>
      <c r="B182" s="27" t="s">
        <v>280</v>
      </c>
      <c r="C182" s="28">
        <v>226.11</v>
      </c>
      <c r="D182" s="29">
        <v>4544</v>
      </c>
      <c r="E182" s="30">
        <v>17894056000130</v>
      </c>
      <c r="F182" s="31">
        <v>0.69799999999999995</v>
      </c>
      <c r="G182" s="32" t="str">
        <f t="shared" si="2"/>
        <v>ALTO</v>
      </c>
      <c r="H182" s="27" t="s">
        <v>62</v>
      </c>
      <c r="I182" s="33" t="s">
        <v>80</v>
      </c>
      <c r="J182" s="34">
        <v>311640</v>
      </c>
      <c r="K182" s="35" t="s">
        <v>81</v>
      </c>
      <c r="L182" s="36"/>
      <c r="M182" s="37"/>
      <c r="N182" s="37"/>
      <c r="O182" s="36"/>
    </row>
    <row r="183" spans="1:15" ht="15" customHeight="1" x14ac:dyDescent="0.25">
      <c r="A183" s="26">
        <v>182</v>
      </c>
      <c r="B183" s="27" t="s">
        <v>281</v>
      </c>
      <c r="C183" s="28">
        <v>720.23</v>
      </c>
      <c r="D183" s="29">
        <v>7781</v>
      </c>
      <c r="E183" s="30">
        <v>21498274000122</v>
      </c>
      <c r="F183" s="31">
        <v>0.67</v>
      </c>
      <c r="G183" s="32" t="str">
        <f t="shared" si="2"/>
        <v>ALTO</v>
      </c>
      <c r="H183" s="27" t="s">
        <v>57</v>
      </c>
      <c r="I183" s="33" t="s">
        <v>184</v>
      </c>
      <c r="J183" s="34">
        <v>311650</v>
      </c>
      <c r="K183" s="35" t="s">
        <v>152</v>
      </c>
      <c r="L183" s="36"/>
      <c r="M183" s="37"/>
      <c r="N183" s="37"/>
      <c r="O183" s="36"/>
    </row>
    <row r="184" spans="1:15" ht="15" customHeight="1" x14ac:dyDescent="0.25">
      <c r="A184" s="26">
        <v>183</v>
      </c>
      <c r="B184" s="27" t="s">
        <v>282</v>
      </c>
      <c r="C184" s="28">
        <v>631.11</v>
      </c>
      <c r="D184" s="29">
        <v>25777</v>
      </c>
      <c r="E184" s="30">
        <v>18308775000194</v>
      </c>
      <c r="F184" s="31">
        <v>0.70899999999999996</v>
      </c>
      <c r="G184" s="32" t="str">
        <f t="shared" si="2"/>
        <v>ALTO</v>
      </c>
      <c r="H184" s="27" t="s">
        <v>49</v>
      </c>
      <c r="I184" s="33" t="s">
        <v>251</v>
      </c>
      <c r="J184" s="34">
        <v>311660</v>
      </c>
      <c r="K184" s="35" t="s">
        <v>51</v>
      </c>
      <c r="L184" s="36"/>
      <c r="M184" s="37"/>
      <c r="N184" s="37"/>
      <c r="O184" s="36"/>
    </row>
    <row r="185" spans="1:15" ht="15" customHeight="1" x14ac:dyDescent="0.25">
      <c r="A185" s="26">
        <v>184</v>
      </c>
      <c r="B185" s="27" t="s">
        <v>283</v>
      </c>
      <c r="C185" s="28">
        <v>106.54</v>
      </c>
      <c r="D185" s="29">
        <v>7054</v>
      </c>
      <c r="E185" s="30">
        <v>18132464000117</v>
      </c>
      <c r="F185" s="31">
        <v>0.66900000000000004</v>
      </c>
      <c r="G185" s="32" t="str">
        <f t="shared" si="2"/>
        <v>ALTO</v>
      </c>
      <c r="H185" s="27" t="s">
        <v>30</v>
      </c>
      <c r="I185" s="33" t="s">
        <v>86</v>
      </c>
      <c r="J185" s="34">
        <v>311670</v>
      </c>
      <c r="K185" s="35" t="s">
        <v>71</v>
      </c>
      <c r="L185" s="36">
        <v>43764</v>
      </c>
      <c r="M185" s="37"/>
      <c r="N185" s="37"/>
      <c r="O185" s="36"/>
    </row>
    <row r="186" spans="1:15" ht="15" customHeight="1" x14ac:dyDescent="0.25">
      <c r="A186" s="26">
        <v>185</v>
      </c>
      <c r="B186" s="27" t="s">
        <v>284</v>
      </c>
      <c r="C186" s="28">
        <v>348.28</v>
      </c>
      <c r="D186" s="29">
        <v>9024</v>
      </c>
      <c r="E186" s="30">
        <v>18307397000124</v>
      </c>
      <c r="F186" s="31">
        <v>0.58299999999999996</v>
      </c>
      <c r="G186" s="32" t="str">
        <f t="shared" si="2"/>
        <v>BAIXO</v>
      </c>
      <c r="H186" s="27" t="s">
        <v>38</v>
      </c>
      <c r="I186" s="33" t="s">
        <v>188</v>
      </c>
      <c r="J186" s="34">
        <v>311680</v>
      </c>
      <c r="K186" s="35" t="s">
        <v>92</v>
      </c>
      <c r="L186" s="36"/>
      <c r="M186" s="37"/>
      <c r="N186" s="37"/>
      <c r="O186" s="36"/>
    </row>
    <row r="187" spans="1:15" ht="15" customHeight="1" x14ac:dyDescent="0.25">
      <c r="A187" s="26">
        <v>186</v>
      </c>
      <c r="B187" s="27" t="s">
        <v>285</v>
      </c>
      <c r="C187" s="28">
        <v>1040.31</v>
      </c>
      <c r="D187" s="29">
        <v>2972</v>
      </c>
      <c r="E187" s="30">
        <v>18449173000157</v>
      </c>
      <c r="F187" s="31">
        <v>0.69699999999999995</v>
      </c>
      <c r="G187" s="32" t="str">
        <f t="shared" si="2"/>
        <v>ALTO</v>
      </c>
      <c r="H187" s="27" t="s">
        <v>45</v>
      </c>
      <c r="I187" s="33" t="s">
        <v>218</v>
      </c>
      <c r="J187" s="34">
        <v>311690</v>
      </c>
      <c r="K187" s="35" t="s">
        <v>47</v>
      </c>
      <c r="L187" s="36">
        <v>43856</v>
      </c>
      <c r="M187" s="37" t="s">
        <v>33</v>
      </c>
      <c r="N187" s="37" t="s">
        <v>34</v>
      </c>
      <c r="O187" s="36">
        <v>43683</v>
      </c>
    </row>
    <row r="188" spans="1:15" ht="15" customHeight="1" x14ac:dyDescent="0.25">
      <c r="A188" s="26">
        <v>187</v>
      </c>
      <c r="B188" s="27" t="s">
        <v>286</v>
      </c>
      <c r="C188" s="28">
        <v>654.66</v>
      </c>
      <c r="D188" s="29">
        <v>8309</v>
      </c>
      <c r="E188" s="30">
        <v>18414615000120</v>
      </c>
      <c r="F188" s="31">
        <v>0.59299999999999997</v>
      </c>
      <c r="G188" s="32" t="str">
        <f t="shared" si="2"/>
        <v>BAIXO</v>
      </c>
      <c r="H188" s="27" t="s">
        <v>53</v>
      </c>
      <c r="I188" s="33" t="s">
        <v>202</v>
      </c>
      <c r="J188" s="34">
        <v>311700</v>
      </c>
      <c r="K188" s="35" t="s">
        <v>59</v>
      </c>
      <c r="L188" s="36"/>
      <c r="M188" s="37"/>
      <c r="N188" s="37"/>
      <c r="O188" s="36"/>
    </row>
    <row r="189" spans="1:15" ht="15" customHeight="1" x14ac:dyDescent="0.25">
      <c r="A189" s="26">
        <v>188</v>
      </c>
      <c r="B189" s="27" t="s">
        <v>287</v>
      </c>
      <c r="C189" s="28">
        <v>352.4</v>
      </c>
      <c r="D189" s="29">
        <v>9814</v>
      </c>
      <c r="E189" s="30">
        <v>18243295000192</v>
      </c>
      <c r="F189" s="31">
        <v>0.69099999999999995</v>
      </c>
      <c r="G189" s="32" t="str">
        <f t="shared" si="2"/>
        <v>ALTO</v>
      </c>
      <c r="H189" s="27" t="s">
        <v>62</v>
      </c>
      <c r="I189" s="33" t="s">
        <v>72</v>
      </c>
      <c r="J189" s="34">
        <v>311710</v>
      </c>
      <c r="K189" s="35" t="s">
        <v>81</v>
      </c>
      <c r="L189" s="36">
        <v>43711</v>
      </c>
      <c r="M189" s="37" t="s">
        <v>33</v>
      </c>
      <c r="N189" s="37" t="s">
        <v>34</v>
      </c>
      <c r="O189" s="36">
        <v>43286</v>
      </c>
    </row>
    <row r="190" spans="1:15" ht="15" customHeight="1" x14ac:dyDescent="0.25">
      <c r="A190" s="26">
        <v>189</v>
      </c>
      <c r="B190" s="27" t="s">
        <v>288</v>
      </c>
      <c r="C190" s="28">
        <v>273.18</v>
      </c>
      <c r="D190" s="29">
        <v>3961</v>
      </c>
      <c r="E190" s="30">
        <v>18557587000108</v>
      </c>
      <c r="F190" s="31">
        <v>0.68500000000000005</v>
      </c>
      <c r="G190" s="32" t="str">
        <f t="shared" si="2"/>
        <v>ALTO</v>
      </c>
      <c r="H190" s="27" t="s">
        <v>26</v>
      </c>
      <c r="I190" s="33" t="s">
        <v>289</v>
      </c>
      <c r="J190" s="34">
        <v>311520</v>
      </c>
      <c r="K190" s="35" t="s">
        <v>75</v>
      </c>
      <c r="L190" s="36"/>
      <c r="M190" s="37"/>
      <c r="N190" s="37"/>
      <c r="O190" s="36"/>
    </row>
    <row r="191" spans="1:15" ht="15" customHeight="1" x14ac:dyDescent="0.25">
      <c r="A191" s="26">
        <v>190</v>
      </c>
      <c r="B191" s="27" t="s">
        <v>290</v>
      </c>
      <c r="C191" s="28">
        <v>1335.34</v>
      </c>
      <c r="D191" s="29">
        <v>23055</v>
      </c>
      <c r="E191" s="30">
        <v>18428854000139</v>
      </c>
      <c r="F191" s="31">
        <v>0.71199999999999997</v>
      </c>
      <c r="G191" s="32" t="str">
        <f t="shared" si="2"/>
        <v>ALTO</v>
      </c>
      <c r="H191" s="27" t="s">
        <v>45</v>
      </c>
      <c r="I191" s="33" t="s">
        <v>46</v>
      </c>
      <c r="J191" s="34">
        <v>311730</v>
      </c>
      <c r="K191" s="35" t="s">
        <v>47</v>
      </c>
      <c r="L191" s="36">
        <v>43797</v>
      </c>
      <c r="M191" s="37"/>
      <c r="N191" s="37"/>
      <c r="O191" s="36"/>
    </row>
    <row r="192" spans="1:15" ht="15" customHeight="1" x14ac:dyDescent="0.25">
      <c r="A192" s="26">
        <v>191</v>
      </c>
      <c r="B192" s="27" t="s">
        <v>291</v>
      </c>
      <c r="C192" s="28">
        <v>102.26</v>
      </c>
      <c r="D192" s="29">
        <v>2749</v>
      </c>
      <c r="E192" s="30">
        <v>18025908000115</v>
      </c>
      <c r="F192" s="31">
        <v>0.66800000000000004</v>
      </c>
      <c r="G192" s="32" t="str">
        <f t="shared" si="2"/>
        <v>ALTO</v>
      </c>
      <c r="H192" s="27" t="s">
        <v>62</v>
      </c>
      <c r="I192" s="33" t="s">
        <v>200</v>
      </c>
      <c r="J192" s="34">
        <v>311720</v>
      </c>
      <c r="K192" s="35" t="s">
        <v>64</v>
      </c>
      <c r="L192" s="36"/>
      <c r="M192" s="37"/>
      <c r="N192" s="37"/>
      <c r="O192" s="36"/>
    </row>
    <row r="193" spans="1:15" ht="15" customHeight="1" x14ac:dyDescent="0.25">
      <c r="A193" s="26">
        <v>192</v>
      </c>
      <c r="B193" s="27" t="s">
        <v>292</v>
      </c>
      <c r="C193" s="28">
        <v>254.11</v>
      </c>
      <c r="D193" s="29">
        <v>4467</v>
      </c>
      <c r="E193" s="30">
        <v>18334300000172</v>
      </c>
      <c r="F193" s="31">
        <v>0.67600000000000005</v>
      </c>
      <c r="G193" s="32" t="str">
        <f t="shared" si="2"/>
        <v>ALTO</v>
      </c>
      <c r="H193" s="27" t="s">
        <v>38</v>
      </c>
      <c r="I193" s="33" t="s">
        <v>60</v>
      </c>
      <c r="J193" s="34">
        <v>311740</v>
      </c>
      <c r="K193" s="35" t="s">
        <v>32</v>
      </c>
      <c r="L193" s="36"/>
      <c r="M193" s="37"/>
      <c r="N193" s="37"/>
      <c r="O193" s="36"/>
    </row>
    <row r="194" spans="1:15" ht="15" customHeight="1" x14ac:dyDescent="0.25">
      <c r="A194" s="26">
        <v>193</v>
      </c>
      <c r="B194" s="27" t="s">
        <v>293</v>
      </c>
      <c r="C194" s="28">
        <v>1725.56</v>
      </c>
      <c r="D194" s="29">
        <v>17914</v>
      </c>
      <c r="E194" s="30">
        <v>18303156000107</v>
      </c>
      <c r="F194" s="31">
        <v>0.63400000000000001</v>
      </c>
      <c r="G194" s="32" t="str">
        <f t="shared" ref="G194:G257" si="3">IF(F194&lt;0.668,"BAIXO","ALTO")</f>
        <v>BAIXO</v>
      </c>
      <c r="H194" s="27" t="s">
        <v>26</v>
      </c>
      <c r="I194" s="33" t="s">
        <v>91</v>
      </c>
      <c r="J194" s="34">
        <v>311750</v>
      </c>
      <c r="K194" s="35" t="s">
        <v>103</v>
      </c>
      <c r="L194" s="36"/>
      <c r="M194" s="37"/>
      <c r="N194" s="37"/>
      <c r="O194" s="36"/>
    </row>
    <row r="195" spans="1:15" ht="15" customHeight="1" x14ac:dyDescent="0.25">
      <c r="A195" s="26">
        <v>194</v>
      </c>
      <c r="B195" s="27" t="s">
        <v>294</v>
      </c>
      <c r="C195" s="28">
        <v>247.28</v>
      </c>
      <c r="D195" s="29">
        <v>5162</v>
      </c>
      <c r="E195" s="30">
        <v>18315200000107</v>
      </c>
      <c r="F195" s="31">
        <v>0.7</v>
      </c>
      <c r="G195" s="32" t="str">
        <f t="shared" si="3"/>
        <v>ALTO</v>
      </c>
      <c r="H195" s="27" t="s">
        <v>49</v>
      </c>
      <c r="I195" s="33" t="s">
        <v>251</v>
      </c>
      <c r="J195" s="34">
        <v>311760</v>
      </c>
      <c r="K195" s="35" t="s">
        <v>51</v>
      </c>
      <c r="L195" s="36"/>
      <c r="M195" s="37"/>
      <c r="N195" s="37"/>
      <c r="O195" s="36"/>
    </row>
    <row r="196" spans="1:15" ht="15" customHeight="1" x14ac:dyDescent="0.25">
      <c r="A196" s="26">
        <v>195</v>
      </c>
      <c r="B196" s="27" t="s">
        <v>295</v>
      </c>
      <c r="C196" s="28">
        <v>370.34</v>
      </c>
      <c r="D196" s="29">
        <v>12950</v>
      </c>
      <c r="E196" s="30">
        <v>18008888000174</v>
      </c>
      <c r="F196" s="31">
        <v>0.66500000000000004</v>
      </c>
      <c r="G196" s="32" t="str">
        <f t="shared" si="3"/>
        <v>BAIXO</v>
      </c>
      <c r="H196" s="27" t="s">
        <v>62</v>
      </c>
      <c r="I196" s="33" t="s">
        <v>66</v>
      </c>
      <c r="J196" s="34">
        <v>311770</v>
      </c>
      <c r="K196" s="35" t="s">
        <v>64</v>
      </c>
      <c r="L196" s="36"/>
      <c r="M196" s="37"/>
      <c r="N196" s="37"/>
      <c r="O196" s="36"/>
    </row>
    <row r="197" spans="1:15" ht="15" customHeight="1" x14ac:dyDescent="0.25">
      <c r="A197" s="26">
        <v>196</v>
      </c>
      <c r="B197" s="27" t="s">
        <v>296</v>
      </c>
      <c r="C197" s="28">
        <v>183.43</v>
      </c>
      <c r="D197" s="29">
        <v>10388</v>
      </c>
      <c r="E197" s="30">
        <v>18677609000165</v>
      </c>
      <c r="F197" s="31">
        <v>0.70299999999999996</v>
      </c>
      <c r="G197" s="32" t="str">
        <f t="shared" si="3"/>
        <v>ALTO</v>
      </c>
      <c r="H197" s="27" t="s">
        <v>62</v>
      </c>
      <c r="I197" s="33" t="s">
        <v>200</v>
      </c>
      <c r="J197" s="34">
        <v>311780</v>
      </c>
      <c r="K197" s="35" t="s">
        <v>64</v>
      </c>
      <c r="L197" s="36"/>
      <c r="M197" s="37"/>
      <c r="N197" s="37"/>
      <c r="O197" s="36"/>
    </row>
    <row r="198" spans="1:15" ht="15" customHeight="1" x14ac:dyDescent="0.25">
      <c r="A198" s="26">
        <v>197</v>
      </c>
      <c r="B198" s="27" t="s">
        <v>297</v>
      </c>
      <c r="C198" s="28">
        <v>1640.2</v>
      </c>
      <c r="D198" s="29">
        <v>7089</v>
      </c>
      <c r="E198" s="30">
        <v>1612492000139</v>
      </c>
      <c r="F198" s="31">
        <v>0.621</v>
      </c>
      <c r="G198" s="32" t="str">
        <f t="shared" si="3"/>
        <v>BAIXO</v>
      </c>
      <c r="H198" s="27" t="s">
        <v>57</v>
      </c>
      <c r="I198" s="33" t="s">
        <v>175</v>
      </c>
      <c r="J198" s="34">
        <v>311783</v>
      </c>
      <c r="K198" s="35" t="s">
        <v>152</v>
      </c>
      <c r="L198" s="36"/>
      <c r="M198" s="37"/>
      <c r="N198" s="37"/>
      <c r="O198" s="36"/>
    </row>
    <row r="199" spans="1:15" ht="15" customHeight="1" x14ac:dyDescent="0.25">
      <c r="A199" s="26">
        <v>198</v>
      </c>
      <c r="B199" s="27" t="s">
        <v>298</v>
      </c>
      <c r="C199" s="28">
        <v>41.67</v>
      </c>
      <c r="D199" s="29">
        <v>5943</v>
      </c>
      <c r="E199" s="30">
        <v>1006232000110</v>
      </c>
      <c r="F199" s="31">
        <v>0.747</v>
      </c>
      <c r="G199" s="32" t="str">
        <f t="shared" si="3"/>
        <v>ALTO</v>
      </c>
      <c r="H199" s="27" t="s">
        <v>26</v>
      </c>
      <c r="I199" s="33" t="s">
        <v>146</v>
      </c>
      <c r="J199" s="34">
        <v>311787</v>
      </c>
      <c r="K199" s="35" t="s">
        <v>103</v>
      </c>
      <c r="L199" s="36"/>
      <c r="M199" s="37"/>
      <c r="N199" s="37"/>
      <c r="O199" s="36"/>
    </row>
    <row r="200" spans="1:15" ht="15" customHeight="1" x14ac:dyDescent="0.25">
      <c r="A200" s="26">
        <v>199</v>
      </c>
      <c r="B200" s="27" t="s">
        <v>299</v>
      </c>
      <c r="C200" s="28">
        <v>206.01</v>
      </c>
      <c r="D200" s="29">
        <v>10480</v>
      </c>
      <c r="E200" s="30">
        <v>18675967000139</v>
      </c>
      <c r="F200" s="31">
        <v>0.71199999999999997</v>
      </c>
      <c r="G200" s="32" t="str">
        <f t="shared" si="3"/>
        <v>ALTO</v>
      </c>
      <c r="H200" s="27" t="s">
        <v>62</v>
      </c>
      <c r="I200" s="33" t="s">
        <v>169</v>
      </c>
      <c r="J200" s="34">
        <v>311790</v>
      </c>
      <c r="K200" s="35" t="s">
        <v>64</v>
      </c>
      <c r="L200" s="36"/>
      <c r="M200" s="37"/>
      <c r="N200" s="37"/>
      <c r="O200" s="36"/>
    </row>
    <row r="201" spans="1:15" ht="15" customHeight="1" x14ac:dyDescent="0.25">
      <c r="A201" s="26">
        <v>200</v>
      </c>
      <c r="B201" s="27" t="s">
        <v>300</v>
      </c>
      <c r="C201" s="28">
        <v>305.08999999999997</v>
      </c>
      <c r="D201" s="29">
        <v>48550</v>
      </c>
      <c r="E201" s="30">
        <v>16752446000102</v>
      </c>
      <c r="F201" s="31">
        <v>0.753</v>
      </c>
      <c r="G201" s="32" t="str">
        <f t="shared" si="3"/>
        <v>ALTO</v>
      </c>
      <c r="H201" s="27" t="s">
        <v>26</v>
      </c>
      <c r="I201" s="33" t="s">
        <v>261</v>
      </c>
      <c r="J201" s="34">
        <v>311800</v>
      </c>
      <c r="K201" s="35" t="s">
        <v>75</v>
      </c>
      <c r="L201" s="36"/>
      <c r="M201" s="37"/>
      <c r="N201" s="37"/>
      <c r="O201" s="36"/>
    </row>
    <row r="202" spans="1:15" ht="15" customHeight="1" x14ac:dyDescent="0.25">
      <c r="A202" s="26">
        <v>201</v>
      </c>
      <c r="B202" s="27" t="s">
        <v>301</v>
      </c>
      <c r="C202" s="28">
        <v>399.52</v>
      </c>
      <c r="D202" s="29">
        <v>4947</v>
      </c>
      <c r="E202" s="30">
        <v>18303180000146</v>
      </c>
      <c r="F202" s="31">
        <v>0.56799999999999995</v>
      </c>
      <c r="G202" s="32" t="str">
        <f t="shared" si="3"/>
        <v>BAIXO</v>
      </c>
      <c r="H202" s="27" t="s">
        <v>26</v>
      </c>
      <c r="I202" s="33" t="s">
        <v>91</v>
      </c>
      <c r="J202" s="34">
        <v>311810</v>
      </c>
      <c r="K202" s="35" t="s">
        <v>103</v>
      </c>
      <c r="L202" s="36"/>
      <c r="M202" s="37"/>
      <c r="N202" s="37"/>
      <c r="O202" s="36"/>
    </row>
    <row r="203" spans="1:15" ht="15" customHeight="1" x14ac:dyDescent="0.25">
      <c r="A203" s="26">
        <v>202</v>
      </c>
      <c r="B203" s="27" t="s">
        <v>302</v>
      </c>
      <c r="C203" s="28">
        <v>618.36</v>
      </c>
      <c r="D203" s="29">
        <v>6527</v>
      </c>
      <c r="E203" s="30">
        <v>18428888000123</v>
      </c>
      <c r="F203" s="31">
        <v>0.72899999999999998</v>
      </c>
      <c r="G203" s="32" t="str">
        <f t="shared" si="3"/>
        <v>ALTO</v>
      </c>
      <c r="H203" s="27" t="s">
        <v>45</v>
      </c>
      <c r="I203" s="33" t="s">
        <v>46</v>
      </c>
      <c r="J203" s="34">
        <v>311820</v>
      </c>
      <c r="K203" s="35" t="s">
        <v>47</v>
      </c>
      <c r="L203" s="36"/>
      <c r="M203" s="37"/>
      <c r="N203" s="37"/>
      <c r="O203" s="36"/>
    </row>
    <row r="204" spans="1:15" ht="15" customHeight="1" x14ac:dyDescent="0.25">
      <c r="A204" s="26">
        <v>203</v>
      </c>
      <c r="B204" s="27" t="s">
        <v>261</v>
      </c>
      <c r="C204" s="28">
        <v>369.31</v>
      </c>
      <c r="D204" s="29">
        <v>116527</v>
      </c>
      <c r="E204" s="30">
        <v>19718360000151</v>
      </c>
      <c r="F204" s="31">
        <v>0.76100000000000001</v>
      </c>
      <c r="G204" s="32" t="str">
        <f t="shared" si="3"/>
        <v>ALTO</v>
      </c>
      <c r="H204" s="27" t="s">
        <v>26</v>
      </c>
      <c r="I204" s="33" t="s">
        <v>261</v>
      </c>
      <c r="J204" s="34">
        <v>311830</v>
      </c>
      <c r="K204" s="35" t="s">
        <v>75</v>
      </c>
      <c r="L204" s="36"/>
      <c r="M204" s="37"/>
      <c r="N204" s="37"/>
      <c r="O204" s="36"/>
    </row>
    <row r="205" spans="1:15" ht="15" customHeight="1" x14ac:dyDescent="0.25">
      <c r="A205" s="26">
        <v>204</v>
      </c>
      <c r="B205" s="27" t="s">
        <v>303</v>
      </c>
      <c r="C205" s="28">
        <v>1466.74</v>
      </c>
      <c r="D205" s="29">
        <v>22232</v>
      </c>
      <c r="E205" s="30">
        <v>19769660000160</v>
      </c>
      <c r="F205" s="31">
        <v>0.66200000000000003</v>
      </c>
      <c r="G205" s="32" t="str">
        <f t="shared" si="3"/>
        <v>BAIXO</v>
      </c>
      <c r="H205" s="27" t="s">
        <v>38</v>
      </c>
      <c r="I205" s="33" t="s">
        <v>60</v>
      </c>
      <c r="J205" s="34">
        <v>311840</v>
      </c>
      <c r="K205" s="35" t="s">
        <v>43</v>
      </c>
      <c r="L205" s="36">
        <v>43801</v>
      </c>
      <c r="M205" s="37"/>
      <c r="N205" s="37"/>
      <c r="O205" s="36"/>
    </row>
    <row r="206" spans="1:15" ht="15" customHeight="1" x14ac:dyDescent="0.25">
      <c r="A206" s="26">
        <v>205</v>
      </c>
      <c r="B206" s="27" t="s">
        <v>304</v>
      </c>
      <c r="C206" s="28">
        <v>86.27</v>
      </c>
      <c r="D206" s="29">
        <v>1727</v>
      </c>
      <c r="E206" s="30">
        <v>18025916000161</v>
      </c>
      <c r="F206" s="31">
        <v>0.67300000000000004</v>
      </c>
      <c r="G206" s="32" t="str">
        <f t="shared" si="3"/>
        <v>ALTO</v>
      </c>
      <c r="H206" s="27" t="s">
        <v>62</v>
      </c>
      <c r="I206" s="33" t="s">
        <v>186</v>
      </c>
      <c r="J206" s="34">
        <v>311850</v>
      </c>
      <c r="K206" s="35" t="s">
        <v>64</v>
      </c>
      <c r="L206" s="36">
        <v>43695</v>
      </c>
      <c r="M206" s="37"/>
      <c r="N206" s="37"/>
      <c r="O206" s="36"/>
    </row>
    <row r="207" spans="1:15" ht="15" customHeight="1" x14ac:dyDescent="0.25">
      <c r="A207" s="26">
        <v>206</v>
      </c>
      <c r="B207" s="27" t="s">
        <v>305</v>
      </c>
      <c r="C207" s="28">
        <v>194.38</v>
      </c>
      <c r="D207" s="29">
        <v>603048</v>
      </c>
      <c r="E207" s="30">
        <v>18715508000131</v>
      </c>
      <c r="F207" s="31">
        <v>0.75600000000000001</v>
      </c>
      <c r="G207" s="32" t="str">
        <f t="shared" si="3"/>
        <v>ALTO</v>
      </c>
      <c r="H207" s="27" t="s">
        <v>26</v>
      </c>
      <c r="I207" s="33" t="s">
        <v>146</v>
      </c>
      <c r="J207" s="34">
        <v>311860</v>
      </c>
      <c r="K207" s="35" t="s">
        <v>103</v>
      </c>
      <c r="L207" s="36">
        <v>43837</v>
      </c>
      <c r="M207" s="39" t="s">
        <v>33</v>
      </c>
      <c r="N207" s="37" t="s">
        <v>34</v>
      </c>
      <c r="O207" s="36">
        <v>43664</v>
      </c>
    </row>
    <row r="208" spans="1:15" ht="15" customHeight="1" x14ac:dyDescent="0.25">
      <c r="A208" s="26">
        <v>207</v>
      </c>
      <c r="B208" s="27" t="s">
        <v>306</v>
      </c>
      <c r="C208" s="28">
        <v>296.41000000000003</v>
      </c>
      <c r="D208" s="29">
        <v>9287</v>
      </c>
      <c r="E208" s="30">
        <v>18239624000121</v>
      </c>
      <c r="F208" s="31">
        <v>0.69399999999999995</v>
      </c>
      <c r="G208" s="32" t="str">
        <f t="shared" si="3"/>
        <v>ALTO</v>
      </c>
      <c r="H208" s="27" t="s">
        <v>62</v>
      </c>
      <c r="I208" s="33" t="s">
        <v>159</v>
      </c>
      <c r="J208" s="34">
        <v>311870</v>
      </c>
      <c r="K208" s="35" t="s">
        <v>64</v>
      </c>
      <c r="L208" s="36"/>
      <c r="M208" s="37"/>
      <c r="N208" s="37"/>
      <c r="O208" s="36"/>
    </row>
    <row r="209" spans="1:15" ht="15" customHeight="1" x14ac:dyDescent="0.25">
      <c r="A209" s="26">
        <v>208</v>
      </c>
      <c r="B209" s="27" t="s">
        <v>307</v>
      </c>
      <c r="C209" s="28">
        <v>2227.5100000000002</v>
      </c>
      <c r="D209" s="29">
        <v>26035</v>
      </c>
      <c r="E209" s="30">
        <v>22680672000128</v>
      </c>
      <c r="F209" s="31">
        <v>0.64200000000000002</v>
      </c>
      <c r="G209" s="32" t="str">
        <f t="shared" si="3"/>
        <v>BAIXO</v>
      </c>
      <c r="H209" s="27" t="s">
        <v>57</v>
      </c>
      <c r="I209" s="33" t="s">
        <v>184</v>
      </c>
      <c r="J209" s="34">
        <v>311880</v>
      </c>
      <c r="K209" s="35" t="s">
        <v>152</v>
      </c>
      <c r="L209" s="36"/>
      <c r="M209" s="37"/>
      <c r="N209" s="37"/>
      <c r="O209" s="36"/>
    </row>
    <row r="210" spans="1:15" ht="15" customHeight="1" x14ac:dyDescent="0.25">
      <c r="A210" s="26">
        <v>209</v>
      </c>
      <c r="B210" s="27" t="s">
        <v>308</v>
      </c>
      <c r="C210" s="28">
        <v>822.65</v>
      </c>
      <c r="D210" s="29">
        <v>8667</v>
      </c>
      <c r="E210" s="30">
        <v>18116137000171</v>
      </c>
      <c r="F210" s="31">
        <v>0.65600000000000003</v>
      </c>
      <c r="G210" s="32" t="str">
        <f t="shared" si="3"/>
        <v>BAIXO</v>
      </c>
      <c r="H210" s="27" t="s">
        <v>26</v>
      </c>
      <c r="I210" s="33" t="s">
        <v>102</v>
      </c>
      <c r="J210" s="34">
        <v>311890</v>
      </c>
      <c r="K210" s="35" t="s">
        <v>103</v>
      </c>
      <c r="L210" s="36"/>
      <c r="M210" s="37"/>
      <c r="N210" s="37"/>
      <c r="O210" s="36"/>
    </row>
    <row r="211" spans="1:15" ht="15" customHeight="1" x14ac:dyDescent="0.25">
      <c r="A211" s="26">
        <v>210</v>
      </c>
      <c r="B211" s="27" t="s">
        <v>309</v>
      </c>
      <c r="C211" s="28">
        <v>179.6</v>
      </c>
      <c r="D211" s="29">
        <v>3435</v>
      </c>
      <c r="E211" s="30">
        <v>18712166000104</v>
      </c>
      <c r="F211" s="31">
        <v>0.66</v>
      </c>
      <c r="G211" s="32" t="str">
        <f t="shared" si="3"/>
        <v>BAIXO</v>
      </c>
      <c r="H211" s="27" t="s">
        <v>62</v>
      </c>
      <c r="I211" s="33" t="s">
        <v>200</v>
      </c>
      <c r="J211" s="34">
        <v>311900</v>
      </c>
      <c r="K211" s="35" t="s">
        <v>64</v>
      </c>
      <c r="L211" s="36">
        <v>43390</v>
      </c>
      <c r="M211" s="37" t="s">
        <v>33</v>
      </c>
      <c r="N211" s="37" t="s">
        <v>34</v>
      </c>
      <c r="O211" s="36">
        <v>43286</v>
      </c>
    </row>
    <row r="212" spans="1:15" ht="15" customHeight="1" x14ac:dyDescent="0.25">
      <c r="A212" s="26">
        <v>211</v>
      </c>
      <c r="B212" s="27" t="s">
        <v>310</v>
      </c>
      <c r="C212" s="28">
        <v>2522.92</v>
      </c>
      <c r="D212" s="29">
        <v>23901</v>
      </c>
      <c r="E212" s="30">
        <v>17695016000169</v>
      </c>
      <c r="F212" s="31">
        <v>0.68</v>
      </c>
      <c r="G212" s="32" t="str">
        <f t="shared" si="3"/>
        <v>ALTO</v>
      </c>
      <c r="H212" s="27" t="s">
        <v>26</v>
      </c>
      <c r="I212" s="33" t="s">
        <v>133</v>
      </c>
      <c r="J212" s="34">
        <v>311910</v>
      </c>
      <c r="K212" s="35" t="s">
        <v>28</v>
      </c>
      <c r="L212" s="36"/>
      <c r="M212" s="37"/>
      <c r="N212" s="37"/>
      <c r="O212" s="36"/>
    </row>
    <row r="213" spans="1:15" ht="15" customHeight="1" x14ac:dyDescent="0.25">
      <c r="A213" s="26">
        <v>212</v>
      </c>
      <c r="B213" s="27" t="s">
        <v>311</v>
      </c>
      <c r="C213" s="28">
        <v>576.66</v>
      </c>
      <c r="D213" s="29">
        <v>10274</v>
      </c>
      <c r="E213" s="30">
        <v>18085647000129</v>
      </c>
      <c r="F213" s="31">
        <v>0.626</v>
      </c>
      <c r="G213" s="32" t="str">
        <f t="shared" si="3"/>
        <v>BAIXO</v>
      </c>
      <c r="H213" s="27" t="s">
        <v>38</v>
      </c>
      <c r="I213" s="33" t="s">
        <v>78</v>
      </c>
      <c r="J213" s="34">
        <v>311920</v>
      </c>
      <c r="K213" s="35" t="s">
        <v>43</v>
      </c>
      <c r="L213" s="36"/>
      <c r="M213" s="37"/>
      <c r="N213" s="37"/>
      <c r="O213" s="36"/>
    </row>
    <row r="214" spans="1:15" ht="15" customHeight="1" x14ac:dyDescent="0.25">
      <c r="A214" s="26">
        <v>213</v>
      </c>
      <c r="B214" s="27" t="s">
        <v>312</v>
      </c>
      <c r="C214" s="28">
        <v>3310.07</v>
      </c>
      <c r="D214" s="29">
        <v>27551</v>
      </c>
      <c r="E214" s="30">
        <v>18591149000158</v>
      </c>
      <c r="F214" s="31">
        <v>0.70799999999999996</v>
      </c>
      <c r="G214" s="32" t="str">
        <f t="shared" si="3"/>
        <v>ALTO</v>
      </c>
      <c r="H214" s="27" t="s">
        <v>23</v>
      </c>
      <c r="I214" s="33" t="s">
        <v>24</v>
      </c>
      <c r="J214" s="34">
        <v>311930</v>
      </c>
      <c r="K214" s="35" t="s">
        <v>25</v>
      </c>
      <c r="L214" s="36"/>
      <c r="M214" s="37"/>
      <c r="N214" s="37"/>
      <c r="O214" s="36"/>
    </row>
    <row r="215" spans="1:15" ht="15" customHeight="1" x14ac:dyDescent="0.25">
      <c r="A215" s="26">
        <v>214</v>
      </c>
      <c r="B215" s="27" t="s">
        <v>313</v>
      </c>
      <c r="C215" s="28">
        <v>222.08</v>
      </c>
      <c r="D215" s="29">
        <v>103797</v>
      </c>
      <c r="E215" s="30">
        <v>19875046000182</v>
      </c>
      <c r="F215" s="31">
        <v>0.755</v>
      </c>
      <c r="G215" s="32" t="str">
        <f t="shared" si="3"/>
        <v>ALTO</v>
      </c>
      <c r="H215" s="27" t="s">
        <v>38</v>
      </c>
      <c r="I215" s="33" t="s">
        <v>39</v>
      </c>
      <c r="J215" s="34">
        <v>311940</v>
      </c>
      <c r="K215" s="35" t="s">
        <v>40</v>
      </c>
      <c r="L215" s="36">
        <v>43775</v>
      </c>
      <c r="M215" s="37"/>
      <c r="N215" s="37"/>
      <c r="O215" s="36"/>
    </row>
    <row r="216" spans="1:15" ht="15" customHeight="1" x14ac:dyDescent="0.25">
      <c r="A216" s="26">
        <v>215</v>
      </c>
      <c r="B216" s="27" t="s">
        <v>314</v>
      </c>
      <c r="C216" s="28">
        <v>814.4</v>
      </c>
      <c r="D216" s="29">
        <v>9117</v>
      </c>
      <c r="E216" s="30">
        <v>18348722000105</v>
      </c>
      <c r="F216" s="31">
        <v>0.627</v>
      </c>
      <c r="G216" s="32" t="str">
        <f t="shared" si="3"/>
        <v>BAIXO</v>
      </c>
      <c r="H216" s="27" t="s">
        <v>53</v>
      </c>
      <c r="I216" s="33" t="s">
        <v>106</v>
      </c>
      <c r="J216" s="34">
        <v>311950</v>
      </c>
      <c r="K216" s="35" t="s">
        <v>59</v>
      </c>
      <c r="L216" s="36"/>
      <c r="M216" s="37"/>
      <c r="N216" s="37"/>
      <c r="O216" s="36"/>
    </row>
    <row r="217" spans="1:15" ht="15" customHeight="1" x14ac:dyDescent="0.25">
      <c r="A217" s="26">
        <v>216</v>
      </c>
      <c r="B217" s="27" t="s">
        <v>315</v>
      </c>
      <c r="C217" s="28">
        <v>131.12</v>
      </c>
      <c r="D217" s="29">
        <v>2983</v>
      </c>
      <c r="E217" s="30">
        <v>18338152000164</v>
      </c>
      <c r="F217" s="31">
        <v>0.66900000000000004</v>
      </c>
      <c r="G217" s="32" t="str">
        <f t="shared" si="3"/>
        <v>ALTO</v>
      </c>
      <c r="H217" s="27" t="s">
        <v>30</v>
      </c>
      <c r="I217" s="33" t="s">
        <v>105</v>
      </c>
      <c r="J217" s="34">
        <v>311960</v>
      </c>
      <c r="K217" s="35" t="s">
        <v>71</v>
      </c>
      <c r="L217" s="36"/>
      <c r="M217" s="37"/>
      <c r="N217" s="37"/>
      <c r="O217" s="36"/>
    </row>
    <row r="218" spans="1:15" ht="15" customHeight="1" x14ac:dyDescent="0.25">
      <c r="A218" s="26">
        <v>217</v>
      </c>
      <c r="B218" s="27" t="s">
        <v>316</v>
      </c>
      <c r="C218" s="28">
        <v>140.36000000000001</v>
      </c>
      <c r="D218" s="29">
        <v>3301</v>
      </c>
      <c r="E218" s="30">
        <v>18557546000103</v>
      </c>
      <c r="F218" s="31">
        <v>0.67700000000000005</v>
      </c>
      <c r="G218" s="32" t="str">
        <f t="shared" si="3"/>
        <v>ALTO</v>
      </c>
      <c r="H218" s="27" t="s">
        <v>26</v>
      </c>
      <c r="I218" s="33" t="s">
        <v>289</v>
      </c>
      <c r="J218" s="34">
        <v>311970</v>
      </c>
      <c r="K218" s="35" t="s">
        <v>75</v>
      </c>
      <c r="L218" s="36"/>
      <c r="M218" s="37"/>
      <c r="N218" s="37"/>
      <c r="O218" s="36"/>
    </row>
    <row r="219" spans="1:15" ht="15" customHeight="1" x14ac:dyDescent="0.25">
      <c r="A219" s="26">
        <v>218</v>
      </c>
      <c r="B219" s="27" t="s">
        <v>317</v>
      </c>
      <c r="C219" s="28">
        <v>656.88</v>
      </c>
      <c r="D219" s="29">
        <v>3391</v>
      </c>
      <c r="E219" s="30">
        <v>18298174000148</v>
      </c>
      <c r="F219" s="31">
        <v>0.69199999999999995</v>
      </c>
      <c r="G219" s="32" t="str">
        <f t="shared" si="3"/>
        <v>ALTO</v>
      </c>
      <c r="H219" s="27" t="s">
        <v>49</v>
      </c>
      <c r="I219" s="33" t="s">
        <v>137</v>
      </c>
      <c r="J219" s="34">
        <v>311980</v>
      </c>
      <c r="K219" s="35" t="s">
        <v>51</v>
      </c>
      <c r="L219" s="36"/>
      <c r="M219" s="37"/>
      <c r="N219" s="37"/>
      <c r="O219" s="36"/>
    </row>
    <row r="220" spans="1:15" ht="15" customHeight="1" x14ac:dyDescent="0.25">
      <c r="A220" s="26">
        <v>219</v>
      </c>
      <c r="B220" s="27" t="s">
        <v>318</v>
      </c>
      <c r="C220" s="28">
        <v>123.32</v>
      </c>
      <c r="D220" s="29">
        <v>3732</v>
      </c>
      <c r="E220" s="30">
        <v>18677633000102</v>
      </c>
      <c r="F220" s="31">
        <v>0.69199999999999995</v>
      </c>
      <c r="G220" s="32" t="str">
        <f t="shared" si="3"/>
        <v>ALTO</v>
      </c>
      <c r="H220" s="27" t="s">
        <v>62</v>
      </c>
      <c r="I220" s="33" t="s">
        <v>169</v>
      </c>
      <c r="J220" s="34">
        <v>311990</v>
      </c>
      <c r="K220" s="35" t="s">
        <v>64</v>
      </c>
      <c r="L220" s="36"/>
      <c r="M220" s="37"/>
      <c r="N220" s="37"/>
      <c r="O220" s="36"/>
    </row>
    <row r="221" spans="1:15" ht="15" customHeight="1" x14ac:dyDescent="0.25">
      <c r="A221" s="26">
        <v>220</v>
      </c>
      <c r="B221" s="27" t="s">
        <v>319</v>
      </c>
      <c r="C221" s="28">
        <v>101.75</v>
      </c>
      <c r="D221" s="29">
        <v>5821</v>
      </c>
      <c r="E221" s="38">
        <v>1614862000177</v>
      </c>
      <c r="F221" s="31">
        <v>0.67800000000000005</v>
      </c>
      <c r="G221" s="32" t="str">
        <f t="shared" si="3"/>
        <v>ALTO</v>
      </c>
      <c r="H221" s="27" t="s">
        <v>49</v>
      </c>
      <c r="I221" s="33" t="s">
        <v>121</v>
      </c>
      <c r="J221" s="34">
        <v>311995</v>
      </c>
      <c r="K221" s="35" t="s">
        <v>51</v>
      </c>
      <c r="L221" s="36">
        <v>43381</v>
      </c>
      <c r="M221" s="37" t="s">
        <v>33</v>
      </c>
      <c r="N221" s="37" t="s">
        <v>34</v>
      </c>
      <c r="O221" s="36">
        <v>43161</v>
      </c>
    </row>
    <row r="222" spans="1:15" ht="15" customHeight="1" x14ac:dyDescent="0.25">
      <c r="A222" s="26">
        <v>221</v>
      </c>
      <c r="B222" s="27" t="s">
        <v>320</v>
      </c>
      <c r="C222" s="28">
        <v>206.45</v>
      </c>
      <c r="D222" s="29">
        <v>3129</v>
      </c>
      <c r="E222" s="30">
        <v>18334284000118</v>
      </c>
      <c r="F222" s="31">
        <v>0.63200000000000001</v>
      </c>
      <c r="G222" s="32" t="str">
        <f t="shared" si="3"/>
        <v>BAIXO</v>
      </c>
      <c r="H222" s="27" t="s">
        <v>38</v>
      </c>
      <c r="I222" s="33" t="s">
        <v>167</v>
      </c>
      <c r="J222" s="34">
        <v>312000</v>
      </c>
      <c r="K222" s="35" t="s">
        <v>40</v>
      </c>
      <c r="L222" s="36">
        <v>43864</v>
      </c>
      <c r="M222" s="37"/>
      <c r="N222" s="37"/>
      <c r="O222" s="36"/>
    </row>
    <row r="223" spans="1:15" ht="15" customHeight="1" x14ac:dyDescent="0.25">
      <c r="A223" s="26">
        <v>222</v>
      </c>
      <c r="B223" s="27" t="s">
        <v>321</v>
      </c>
      <c r="C223" s="28">
        <v>485.96</v>
      </c>
      <c r="D223" s="29">
        <v>4204</v>
      </c>
      <c r="E223" s="30">
        <v>17754177000186</v>
      </c>
      <c r="F223" s="31">
        <v>0.65900000000000003</v>
      </c>
      <c r="G223" s="32" t="str">
        <f t="shared" si="3"/>
        <v>BAIXO</v>
      </c>
      <c r="H223" s="27" t="s">
        <v>26</v>
      </c>
      <c r="I223" s="33" t="s">
        <v>322</v>
      </c>
      <c r="J223" s="34">
        <v>312010</v>
      </c>
      <c r="K223" s="35" t="s">
        <v>92</v>
      </c>
      <c r="L223" s="36"/>
      <c r="M223" s="37"/>
      <c r="N223" s="37"/>
      <c r="O223" s="36"/>
    </row>
    <row r="224" spans="1:15" ht="15" customHeight="1" x14ac:dyDescent="0.25">
      <c r="A224" s="26">
        <v>223</v>
      </c>
      <c r="B224" s="27" t="s">
        <v>323</v>
      </c>
      <c r="C224" s="28">
        <v>966.38</v>
      </c>
      <c r="D224" s="29">
        <v>6040</v>
      </c>
      <c r="E224" s="38">
        <v>1614283000124</v>
      </c>
      <c r="F224" s="31">
        <v>0.58499999999999996</v>
      </c>
      <c r="G224" s="32" t="str">
        <f t="shared" si="3"/>
        <v>BAIXO</v>
      </c>
      <c r="H224" s="27" t="s">
        <v>53</v>
      </c>
      <c r="I224" s="33" t="s">
        <v>54</v>
      </c>
      <c r="J224" s="34">
        <v>312015</v>
      </c>
      <c r="K224" s="35" t="s">
        <v>55</v>
      </c>
      <c r="L224" s="36">
        <v>43856</v>
      </c>
      <c r="M224" s="37" t="s">
        <v>33</v>
      </c>
      <c r="N224" s="37" t="s">
        <v>34</v>
      </c>
      <c r="O224" s="36">
        <v>43676</v>
      </c>
    </row>
    <row r="225" spans="1:15" ht="15" customHeight="1" x14ac:dyDescent="0.25">
      <c r="A225" s="26">
        <v>224</v>
      </c>
      <c r="B225" s="27" t="s">
        <v>324</v>
      </c>
      <c r="C225" s="28">
        <v>627.77</v>
      </c>
      <c r="D225" s="29">
        <v>11301</v>
      </c>
      <c r="E225" s="30">
        <v>17888082000155</v>
      </c>
      <c r="F225" s="31">
        <v>0.69199999999999995</v>
      </c>
      <c r="G225" s="32" t="str">
        <f t="shared" si="3"/>
        <v>ALTO</v>
      </c>
      <c r="H225" s="27" t="s">
        <v>49</v>
      </c>
      <c r="I225" s="33" t="s">
        <v>50</v>
      </c>
      <c r="J225" s="34">
        <v>312020</v>
      </c>
      <c r="K225" s="35" t="s">
        <v>51</v>
      </c>
      <c r="L225" s="36"/>
      <c r="M225" s="37"/>
      <c r="N225" s="37"/>
      <c r="O225" s="36"/>
    </row>
    <row r="226" spans="1:15" ht="15" customHeight="1" x14ac:dyDescent="0.25">
      <c r="A226" s="26">
        <v>225</v>
      </c>
      <c r="B226" s="27" t="s">
        <v>325</v>
      </c>
      <c r="C226" s="28">
        <v>838.93</v>
      </c>
      <c r="D226" s="29">
        <v>5760</v>
      </c>
      <c r="E226" s="30">
        <v>18017434000160</v>
      </c>
      <c r="F226" s="31">
        <v>0.58299999999999996</v>
      </c>
      <c r="G226" s="32" t="str">
        <f t="shared" si="3"/>
        <v>BAIXO</v>
      </c>
      <c r="H226" s="27" t="s">
        <v>57</v>
      </c>
      <c r="I226" s="33" t="s">
        <v>179</v>
      </c>
      <c r="J226" s="34">
        <v>312030</v>
      </c>
      <c r="K226" s="35" t="s">
        <v>152</v>
      </c>
      <c r="L226" s="36"/>
      <c r="M226" s="37"/>
      <c r="N226" s="37"/>
      <c r="O226" s="36"/>
    </row>
    <row r="227" spans="1:15" ht="15" customHeight="1" x14ac:dyDescent="0.25">
      <c r="A227" s="26">
        <v>226</v>
      </c>
      <c r="B227" s="27" t="s">
        <v>326</v>
      </c>
      <c r="C227" s="28">
        <v>132.44</v>
      </c>
      <c r="D227" s="29">
        <v>5007</v>
      </c>
      <c r="E227" s="30">
        <v>19718402000154</v>
      </c>
      <c r="F227" s="31">
        <v>0.69499999999999995</v>
      </c>
      <c r="G227" s="32" t="str">
        <f t="shared" si="3"/>
        <v>ALTO</v>
      </c>
      <c r="H227" s="27" t="s">
        <v>26</v>
      </c>
      <c r="I227" s="33" t="s">
        <v>261</v>
      </c>
      <c r="J227" s="34">
        <v>312040</v>
      </c>
      <c r="K227" s="35" t="s">
        <v>75</v>
      </c>
      <c r="L227" s="36"/>
      <c r="M227" s="37"/>
      <c r="N227" s="37"/>
      <c r="O227" s="36"/>
    </row>
    <row r="228" spans="1:15" ht="15" customHeight="1" x14ac:dyDescent="0.25">
      <c r="A228" s="26">
        <v>227</v>
      </c>
      <c r="B228" s="27" t="s">
        <v>327</v>
      </c>
      <c r="C228" s="28">
        <v>311.67</v>
      </c>
      <c r="D228" s="29">
        <v>10214</v>
      </c>
      <c r="E228" s="30">
        <v>18188250000162</v>
      </c>
      <c r="F228" s="31">
        <v>0.66800000000000004</v>
      </c>
      <c r="G228" s="32" t="str">
        <f t="shared" si="3"/>
        <v>ALTO</v>
      </c>
      <c r="H228" s="27" t="s">
        <v>62</v>
      </c>
      <c r="I228" s="33" t="s">
        <v>186</v>
      </c>
      <c r="J228" s="34">
        <v>312050</v>
      </c>
      <c r="K228" s="35" t="s">
        <v>64</v>
      </c>
      <c r="L228" s="36">
        <v>43859</v>
      </c>
      <c r="M228" s="37" t="s">
        <v>33</v>
      </c>
      <c r="N228" s="37" t="s">
        <v>34</v>
      </c>
      <c r="O228" s="36">
        <v>43437</v>
      </c>
    </row>
    <row r="229" spans="1:15" ht="15" customHeight="1" x14ac:dyDescent="0.25">
      <c r="A229" s="26">
        <v>228</v>
      </c>
      <c r="B229" s="27" t="s">
        <v>328</v>
      </c>
      <c r="C229" s="28">
        <v>166.85</v>
      </c>
      <c r="D229" s="29">
        <v>4749</v>
      </c>
      <c r="E229" s="30">
        <v>18313007000129</v>
      </c>
      <c r="F229" s="31">
        <v>0.65100000000000002</v>
      </c>
      <c r="G229" s="32" t="str">
        <f t="shared" si="3"/>
        <v>BAIXO</v>
      </c>
      <c r="H229" s="27" t="s">
        <v>26</v>
      </c>
      <c r="I229" s="33" t="s">
        <v>149</v>
      </c>
      <c r="J229" s="34">
        <v>312060</v>
      </c>
      <c r="K229" s="35" t="s">
        <v>103</v>
      </c>
      <c r="L229" s="36"/>
      <c r="M229" s="37"/>
      <c r="N229" s="37"/>
      <c r="O229" s="36"/>
    </row>
    <row r="230" spans="1:15" ht="15" customHeight="1" x14ac:dyDescent="0.25">
      <c r="A230" s="26">
        <v>229</v>
      </c>
      <c r="B230" s="27" t="s">
        <v>329</v>
      </c>
      <c r="C230" s="28">
        <v>187.92</v>
      </c>
      <c r="D230" s="29">
        <v>3934</v>
      </c>
      <c r="E230" s="30">
        <v>18468041000172</v>
      </c>
      <c r="F230" s="31">
        <v>0.69599999999999995</v>
      </c>
      <c r="G230" s="32" t="str">
        <f t="shared" si="3"/>
        <v>ALTO</v>
      </c>
      <c r="H230" s="27" t="s">
        <v>23</v>
      </c>
      <c r="I230" s="33" t="s">
        <v>24</v>
      </c>
      <c r="J230" s="34">
        <v>312070</v>
      </c>
      <c r="K230" s="35" t="s">
        <v>25</v>
      </c>
      <c r="L230" s="36">
        <v>43311</v>
      </c>
      <c r="M230" s="37" t="s">
        <v>33</v>
      </c>
      <c r="N230" s="37" t="s">
        <v>34</v>
      </c>
      <c r="O230" s="36">
        <v>43245</v>
      </c>
    </row>
    <row r="231" spans="1:15" ht="15" customHeight="1" x14ac:dyDescent="0.25">
      <c r="A231" s="26">
        <v>230</v>
      </c>
      <c r="B231" s="27" t="s">
        <v>330</v>
      </c>
      <c r="C231" s="28">
        <v>523.17999999999995</v>
      </c>
      <c r="D231" s="29">
        <v>14596</v>
      </c>
      <c r="E231" s="30">
        <v>18008904000129</v>
      </c>
      <c r="F231" s="31">
        <v>0.69499999999999995</v>
      </c>
      <c r="G231" s="32" t="str">
        <f t="shared" si="3"/>
        <v>ALTO</v>
      </c>
      <c r="H231" s="27" t="s">
        <v>62</v>
      </c>
      <c r="I231" s="33" t="s">
        <v>63</v>
      </c>
      <c r="J231" s="34">
        <v>312080</v>
      </c>
      <c r="K231" s="35" t="s">
        <v>64</v>
      </c>
      <c r="L231" s="36"/>
      <c r="M231" s="37"/>
      <c r="N231" s="37"/>
      <c r="O231" s="36"/>
    </row>
    <row r="232" spans="1:15" ht="15" customHeight="1" x14ac:dyDescent="0.25">
      <c r="A232" s="26">
        <v>231</v>
      </c>
      <c r="B232" s="27" t="s">
        <v>331</v>
      </c>
      <c r="C232" s="28">
        <v>228.88</v>
      </c>
      <c r="D232" s="29">
        <v>4680</v>
      </c>
      <c r="E232" s="30">
        <v>1615422000134</v>
      </c>
      <c r="F232" s="31">
        <v>0.627</v>
      </c>
      <c r="G232" s="32" t="str">
        <f t="shared" si="3"/>
        <v>BAIXO</v>
      </c>
      <c r="H232" s="27" t="s">
        <v>38</v>
      </c>
      <c r="I232" s="33" t="s">
        <v>60</v>
      </c>
      <c r="J232" s="34">
        <v>312083</v>
      </c>
      <c r="K232" s="35" t="s">
        <v>43</v>
      </c>
      <c r="L232" s="36"/>
      <c r="M232" s="37"/>
      <c r="N232" s="37"/>
      <c r="O232" s="36"/>
    </row>
    <row r="233" spans="1:15" ht="15" customHeight="1" x14ac:dyDescent="0.25">
      <c r="A233" s="26">
        <v>232</v>
      </c>
      <c r="B233" s="27" t="s">
        <v>332</v>
      </c>
      <c r="C233" s="28">
        <v>569.99</v>
      </c>
      <c r="D233" s="29">
        <v>6930</v>
      </c>
      <c r="E233" s="30">
        <v>1613076000155</v>
      </c>
      <c r="F233" s="31">
        <v>0.58499999999999996</v>
      </c>
      <c r="G233" s="32" t="str">
        <f t="shared" si="3"/>
        <v>BAIXO</v>
      </c>
      <c r="H233" s="27" t="s">
        <v>57</v>
      </c>
      <c r="I233" s="33" t="s">
        <v>58</v>
      </c>
      <c r="J233" s="34">
        <v>312087</v>
      </c>
      <c r="K233" s="35" t="s">
        <v>152</v>
      </c>
      <c r="L233" s="36"/>
      <c r="M233" s="37"/>
      <c r="N233" s="37"/>
      <c r="O233" s="36"/>
    </row>
    <row r="234" spans="1:15" ht="15" customHeight="1" x14ac:dyDescent="0.25">
      <c r="A234" s="26">
        <v>233</v>
      </c>
      <c r="B234" s="27" t="s">
        <v>133</v>
      </c>
      <c r="C234" s="28">
        <v>3295.85</v>
      </c>
      <c r="D234" s="29">
        <v>74184</v>
      </c>
      <c r="E234" s="30">
        <v>17695024000105</v>
      </c>
      <c r="F234" s="31">
        <v>0.71299999999999997</v>
      </c>
      <c r="G234" s="32" t="str">
        <f t="shared" si="3"/>
        <v>ALTO</v>
      </c>
      <c r="H234" s="27" t="s">
        <v>26</v>
      </c>
      <c r="I234" s="33" t="s">
        <v>133</v>
      </c>
      <c r="J234" s="34">
        <v>312090</v>
      </c>
      <c r="K234" s="35" t="s">
        <v>28</v>
      </c>
      <c r="L234" s="36">
        <v>43750</v>
      </c>
      <c r="M234" s="37" t="s">
        <v>33</v>
      </c>
      <c r="N234" s="37" t="s">
        <v>34</v>
      </c>
      <c r="O234" s="36">
        <v>43272</v>
      </c>
    </row>
    <row r="235" spans="1:15" ht="15" customHeight="1" x14ac:dyDescent="0.25">
      <c r="A235" s="26">
        <v>234</v>
      </c>
      <c r="B235" s="27" t="s">
        <v>333</v>
      </c>
      <c r="C235" s="28">
        <v>310.43</v>
      </c>
      <c r="D235" s="29">
        <v>5210</v>
      </c>
      <c r="E235" s="30">
        <v>17754193000179</v>
      </c>
      <c r="F235" s="31">
        <v>0.61599999999999999</v>
      </c>
      <c r="G235" s="32" t="str">
        <f t="shared" si="3"/>
        <v>BAIXO</v>
      </c>
      <c r="H235" s="27" t="s">
        <v>26</v>
      </c>
      <c r="I235" s="33" t="s">
        <v>322</v>
      </c>
      <c r="J235" s="34">
        <v>312100</v>
      </c>
      <c r="K235" s="35" t="s">
        <v>92</v>
      </c>
      <c r="L235" s="36"/>
      <c r="M235" s="37"/>
      <c r="N235" s="37"/>
      <c r="O235" s="36"/>
    </row>
    <row r="236" spans="1:15" ht="15" customHeight="1" x14ac:dyDescent="0.25">
      <c r="A236" s="26">
        <v>235</v>
      </c>
      <c r="B236" s="27" t="s">
        <v>334</v>
      </c>
      <c r="C236" s="28">
        <v>408.5</v>
      </c>
      <c r="D236" s="29">
        <v>7971</v>
      </c>
      <c r="E236" s="30">
        <v>18025924000108</v>
      </c>
      <c r="F236" s="31">
        <v>0.66900000000000004</v>
      </c>
      <c r="G236" s="32" t="str">
        <f t="shared" si="3"/>
        <v>ALTO</v>
      </c>
      <c r="H236" s="27" t="s">
        <v>62</v>
      </c>
      <c r="I236" s="33" t="s">
        <v>186</v>
      </c>
      <c r="J236" s="34">
        <v>312110</v>
      </c>
      <c r="K236" s="35" t="s">
        <v>64</v>
      </c>
      <c r="L236" s="36"/>
      <c r="M236" s="37"/>
      <c r="N236" s="37"/>
      <c r="O236" s="36"/>
    </row>
    <row r="237" spans="1:15" ht="15" customHeight="1" x14ac:dyDescent="0.25">
      <c r="A237" s="26">
        <v>236</v>
      </c>
      <c r="B237" s="27" t="s">
        <v>335</v>
      </c>
      <c r="C237" s="28">
        <v>1403.13</v>
      </c>
      <c r="D237" s="29">
        <v>6830</v>
      </c>
      <c r="E237" s="30">
        <v>17894064000186</v>
      </c>
      <c r="F237" s="31">
        <v>0.74</v>
      </c>
      <c r="G237" s="32" t="str">
        <f t="shared" si="3"/>
        <v>ALTO</v>
      </c>
      <c r="H237" s="27" t="s">
        <v>62</v>
      </c>
      <c r="I237" s="33" t="s">
        <v>80</v>
      </c>
      <c r="J237" s="34">
        <v>312120</v>
      </c>
      <c r="K237" s="35" t="s">
        <v>81</v>
      </c>
      <c r="L237" s="36"/>
      <c r="M237" s="37"/>
      <c r="N237" s="37"/>
      <c r="O237" s="36"/>
    </row>
    <row r="238" spans="1:15" ht="15" customHeight="1" x14ac:dyDescent="0.25">
      <c r="A238" s="26">
        <v>237</v>
      </c>
      <c r="B238" s="27" t="s">
        <v>336</v>
      </c>
      <c r="C238" s="28">
        <v>102.14</v>
      </c>
      <c r="D238" s="29">
        <v>8107</v>
      </c>
      <c r="E238" s="30">
        <v>1020881000175</v>
      </c>
      <c r="F238" s="31">
        <v>0.63900000000000001</v>
      </c>
      <c r="G238" s="32" t="str">
        <f t="shared" si="3"/>
        <v>BAIXO</v>
      </c>
      <c r="H238" s="27" t="s">
        <v>45</v>
      </c>
      <c r="I238" s="33" t="s">
        <v>46</v>
      </c>
      <c r="J238" s="34">
        <v>312125</v>
      </c>
      <c r="K238" s="35" t="s">
        <v>47</v>
      </c>
      <c r="L238" s="36"/>
      <c r="M238" s="37"/>
      <c r="N238" s="37"/>
      <c r="O238" s="36"/>
    </row>
    <row r="239" spans="1:15" ht="15" customHeight="1" x14ac:dyDescent="0.25">
      <c r="A239" s="26">
        <v>238</v>
      </c>
      <c r="B239" s="27" t="s">
        <v>337</v>
      </c>
      <c r="C239" s="28">
        <v>213.62</v>
      </c>
      <c r="D239" s="29">
        <v>4757</v>
      </c>
      <c r="E239" s="30">
        <v>18558098000162</v>
      </c>
      <c r="F239" s="31">
        <v>0.68</v>
      </c>
      <c r="G239" s="32" t="str">
        <f t="shared" si="3"/>
        <v>ALTO</v>
      </c>
      <c r="H239" s="27" t="s">
        <v>30</v>
      </c>
      <c r="I239" s="33" t="s">
        <v>105</v>
      </c>
      <c r="J239" s="34">
        <v>312130</v>
      </c>
      <c r="K239" s="35" t="s">
        <v>71</v>
      </c>
      <c r="L239" s="36"/>
      <c r="M239" s="37"/>
      <c r="N239" s="37"/>
      <c r="O239" s="36"/>
    </row>
    <row r="240" spans="1:15" ht="15" customHeight="1" x14ac:dyDescent="0.25">
      <c r="A240" s="26">
        <v>239</v>
      </c>
      <c r="B240" s="27" t="s">
        <v>338</v>
      </c>
      <c r="C240" s="28">
        <v>376.97</v>
      </c>
      <c r="D240" s="29">
        <v>7002</v>
      </c>
      <c r="E240" s="30">
        <v>20356762000132</v>
      </c>
      <c r="F240" s="31">
        <v>0.63900000000000001</v>
      </c>
      <c r="G240" s="32" t="str">
        <f t="shared" si="3"/>
        <v>BAIXO</v>
      </c>
      <c r="H240" s="27" t="s">
        <v>26</v>
      </c>
      <c r="I240" s="33" t="s">
        <v>261</v>
      </c>
      <c r="J240" s="34">
        <v>312140</v>
      </c>
      <c r="K240" s="35" t="s">
        <v>75</v>
      </c>
      <c r="L240" s="36"/>
      <c r="M240" s="37"/>
      <c r="N240" s="37"/>
      <c r="O240" s="36"/>
    </row>
    <row r="241" spans="1:15" ht="15" customHeight="1" x14ac:dyDescent="0.25">
      <c r="A241" s="26">
        <v>240</v>
      </c>
      <c r="B241" s="27" t="s">
        <v>339</v>
      </c>
      <c r="C241" s="28">
        <v>143.05000000000001</v>
      </c>
      <c r="D241" s="29">
        <v>3009</v>
      </c>
      <c r="E241" s="30">
        <v>18094813000153</v>
      </c>
      <c r="F241" s="31">
        <v>0.63100000000000001</v>
      </c>
      <c r="G241" s="32" t="str">
        <f t="shared" si="3"/>
        <v>BAIXO</v>
      </c>
      <c r="H241" s="27" t="s">
        <v>26</v>
      </c>
      <c r="I241" s="33" t="s">
        <v>74</v>
      </c>
      <c r="J241" s="34">
        <v>312150</v>
      </c>
      <c r="K241" s="35" t="s">
        <v>75</v>
      </c>
      <c r="L241" s="36"/>
      <c r="M241" s="37"/>
      <c r="N241" s="37"/>
      <c r="O241" s="36"/>
    </row>
    <row r="242" spans="1:15" ht="15" customHeight="1" x14ac:dyDescent="0.25">
      <c r="A242" s="26">
        <v>241</v>
      </c>
      <c r="B242" s="27" t="s">
        <v>322</v>
      </c>
      <c r="C242" s="28">
        <v>3893.62</v>
      </c>
      <c r="D242" s="29">
        <v>45884</v>
      </c>
      <c r="E242" s="30">
        <v>17754136000190</v>
      </c>
      <c r="F242" s="31">
        <v>0.71599999999999997</v>
      </c>
      <c r="G242" s="32" t="str">
        <f t="shared" si="3"/>
        <v>ALTO</v>
      </c>
      <c r="H242" s="27" t="s">
        <v>26</v>
      </c>
      <c r="I242" s="33" t="s">
        <v>322</v>
      </c>
      <c r="J242" s="34">
        <v>312160</v>
      </c>
      <c r="K242" s="35" t="s">
        <v>92</v>
      </c>
      <c r="L242" s="36">
        <v>43929</v>
      </c>
      <c r="M242" s="37"/>
      <c r="N242" s="37"/>
      <c r="O242" s="36"/>
    </row>
    <row r="243" spans="1:15" ht="15" customHeight="1" x14ac:dyDescent="0.25">
      <c r="A243" s="26">
        <v>242</v>
      </c>
      <c r="B243" s="27" t="s">
        <v>340</v>
      </c>
      <c r="C243" s="28">
        <v>165.23</v>
      </c>
      <c r="D243" s="29">
        <v>3848</v>
      </c>
      <c r="E243" s="30">
        <v>18295311000190</v>
      </c>
      <c r="F243" s="31">
        <v>0.60099999999999998</v>
      </c>
      <c r="G243" s="32" t="str">
        <f t="shared" si="3"/>
        <v>BAIXO</v>
      </c>
      <c r="H243" s="27" t="s">
        <v>26</v>
      </c>
      <c r="I243" s="33" t="s">
        <v>341</v>
      </c>
      <c r="J243" s="34">
        <v>312170</v>
      </c>
      <c r="K243" s="35" t="s">
        <v>32</v>
      </c>
      <c r="L243" s="36">
        <v>43785</v>
      </c>
      <c r="M243" s="37" t="s">
        <v>33</v>
      </c>
      <c r="N243" s="37" t="s">
        <v>34</v>
      </c>
      <c r="O243" s="36">
        <v>43461</v>
      </c>
    </row>
    <row r="244" spans="1:15" ht="15" customHeight="1" x14ac:dyDescent="0.25">
      <c r="A244" s="26">
        <v>243</v>
      </c>
      <c r="B244" s="27" t="s">
        <v>342</v>
      </c>
      <c r="C244" s="28">
        <v>345.33</v>
      </c>
      <c r="D244" s="29">
        <v>8739</v>
      </c>
      <c r="E244" s="30">
        <v>20126439000172</v>
      </c>
      <c r="F244" s="31">
        <v>0.70199999999999996</v>
      </c>
      <c r="G244" s="32" t="str">
        <f t="shared" si="3"/>
        <v>ALTO</v>
      </c>
      <c r="H244" s="27" t="s">
        <v>26</v>
      </c>
      <c r="I244" s="33" t="s">
        <v>89</v>
      </c>
      <c r="J244" s="34">
        <v>312180</v>
      </c>
      <c r="K244" s="35" t="s">
        <v>103</v>
      </c>
      <c r="L244" s="36">
        <v>43801</v>
      </c>
      <c r="M244" s="37" t="s">
        <v>33</v>
      </c>
      <c r="N244" s="37" t="s">
        <v>34</v>
      </c>
      <c r="O244" s="36">
        <v>43710</v>
      </c>
    </row>
    <row r="245" spans="1:15" ht="15" customHeight="1" x14ac:dyDescent="0.25">
      <c r="A245" s="26">
        <v>244</v>
      </c>
      <c r="B245" s="27" t="s">
        <v>343</v>
      </c>
      <c r="C245" s="28">
        <v>117.35</v>
      </c>
      <c r="D245" s="29">
        <v>3292</v>
      </c>
      <c r="E245" s="30">
        <v>18128280000183</v>
      </c>
      <c r="F245" s="31">
        <v>0.65700000000000003</v>
      </c>
      <c r="G245" s="32" t="str">
        <f t="shared" si="3"/>
        <v>BAIXO</v>
      </c>
      <c r="H245" s="27" t="s">
        <v>30</v>
      </c>
      <c r="I245" s="33" t="s">
        <v>129</v>
      </c>
      <c r="J245" s="34">
        <v>312190</v>
      </c>
      <c r="K245" s="35" t="s">
        <v>71</v>
      </c>
      <c r="L245" s="36"/>
      <c r="M245" s="37"/>
      <c r="N245" s="37"/>
      <c r="O245" s="36"/>
    </row>
    <row r="246" spans="1:15" ht="15" customHeight="1" x14ac:dyDescent="0.25">
      <c r="A246" s="26">
        <v>245</v>
      </c>
      <c r="B246" s="27" t="s">
        <v>344</v>
      </c>
      <c r="C246" s="28">
        <v>337.63</v>
      </c>
      <c r="D246" s="29">
        <v>19131</v>
      </c>
      <c r="E246" s="30">
        <v>18114272000188</v>
      </c>
      <c r="F246" s="31">
        <v>0.60499999999999998</v>
      </c>
      <c r="G246" s="32" t="str">
        <f t="shared" si="3"/>
        <v>BAIXO</v>
      </c>
      <c r="H246" s="27" t="s">
        <v>30</v>
      </c>
      <c r="I246" s="33" t="s">
        <v>100</v>
      </c>
      <c r="J246" s="34">
        <v>312200</v>
      </c>
      <c r="K246" s="35" t="s">
        <v>71</v>
      </c>
      <c r="L246" s="36">
        <v>43298</v>
      </c>
      <c r="M246" s="37"/>
      <c r="N246" s="37"/>
      <c r="O246" s="36"/>
    </row>
    <row r="247" spans="1:15" ht="15" customHeight="1" x14ac:dyDescent="0.25">
      <c r="A247" s="26">
        <v>246</v>
      </c>
      <c r="B247" s="27" t="s">
        <v>345</v>
      </c>
      <c r="C247" s="28">
        <v>341.13</v>
      </c>
      <c r="D247" s="29">
        <v>4937</v>
      </c>
      <c r="E247" s="30">
        <v>18357079000178</v>
      </c>
      <c r="F247" s="31">
        <v>0.66100000000000003</v>
      </c>
      <c r="G247" s="32" t="str">
        <f t="shared" si="3"/>
        <v>BAIXO</v>
      </c>
      <c r="H247" s="27" t="s">
        <v>38</v>
      </c>
      <c r="I247" s="33" t="s">
        <v>78</v>
      </c>
      <c r="J247" s="34">
        <v>312210</v>
      </c>
      <c r="K247" s="35" t="s">
        <v>43</v>
      </c>
      <c r="L247" s="36"/>
      <c r="M247" s="37"/>
      <c r="N247" s="37"/>
      <c r="O247" s="36"/>
    </row>
    <row r="248" spans="1:15" ht="15" customHeight="1" x14ac:dyDescent="0.25">
      <c r="A248" s="26">
        <v>247</v>
      </c>
      <c r="B248" s="27" t="s">
        <v>346</v>
      </c>
      <c r="C248" s="28">
        <v>132</v>
      </c>
      <c r="D248" s="29">
        <v>7036</v>
      </c>
      <c r="E248" s="30">
        <v>18307405000132</v>
      </c>
      <c r="F248" s="31">
        <v>0.623</v>
      </c>
      <c r="G248" s="32" t="str">
        <f t="shared" si="3"/>
        <v>BAIXO</v>
      </c>
      <c r="H248" s="27" t="s">
        <v>38</v>
      </c>
      <c r="I248" s="33" t="s">
        <v>188</v>
      </c>
      <c r="J248" s="34">
        <v>312220</v>
      </c>
      <c r="K248" s="35" t="s">
        <v>103</v>
      </c>
      <c r="L248" s="36">
        <v>43755</v>
      </c>
      <c r="M248" s="37" t="s">
        <v>33</v>
      </c>
      <c r="N248" s="37" t="s">
        <v>347</v>
      </c>
      <c r="O248" s="36">
        <v>43269</v>
      </c>
    </row>
    <row r="249" spans="1:15" ht="15" customHeight="1" x14ac:dyDescent="0.25">
      <c r="A249" s="26">
        <v>248</v>
      </c>
      <c r="B249" s="27" t="s">
        <v>251</v>
      </c>
      <c r="C249" s="28">
        <v>709.73</v>
      </c>
      <c r="D249" s="29">
        <v>213076</v>
      </c>
      <c r="E249" s="30">
        <v>18291351000164</v>
      </c>
      <c r="F249" s="31">
        <v>0.76400000000000001</v>
      </c>
      <c r="G249" s="32" t="str">
        <f t="shared" si="3"/>
        <v>ALTO</v>
      </c>
      <c r="H249" s="27" t="s">
        <v>49</v>
      </c>
      <c r="I249" s="33" t="s">
        <v>251</v>
      </c>
      <c r="J249" s="34">
        <v>312230</v>
      </c>
      <c r="K249" s="35" t="s">
        <v>51</v>
      </c>
      <c r="L249" s="36">
        <v>43899</v>
      </c>
      <c r="M249" s="37"/>
      <c r="N249" s="37"/>
      <c r="O249" s="36"/>
    </row>
    <row r="250" spans="1:15" ht="15" customHeight="1" x14ac:dyDescent="0.25">
      <c r="A250" s="26">
        <v>249</v>
      </c>
      <c r="B250" s="27" t="s">
        <v>348</v>
      </c>
      <c r="C250" s="28">
        <v>121.46</v>
      </c>
      <c r="D250" s="29">
        <v>5884</v>
      </c>
      <c r="E250" s="30">
        <v>1613073000111</v>
      </c>
      <c r="F250" s="31">
        <v>0.60799999999999998</v>
      </c>
      <c r="G250" s="32" t="str">
        <f t="shared" si="3"/>
        <v>BAIXO</v>
      </c>
      <c r="H250" s="27" t="s">
        <v>57</v>
      </c>
      <c r="I250" s="33" t="s">
        <v>58</v>
      </c>
      <c r="J250" s="34">
        <v>312235</v>
      </c>
      <c r="K250" s="35" t="s">
        <v>59</v>
      </c>
      <c r="L250" s="36"/>
      <c r="M250" s="37"/>
      <c r="N250" s="37"/>
      <c r="O250" s="36"/>
    </row>
    <row r="251" spans="1:15" ht="15" customHeight="1" x14ac:dyDescent="0.25">
      <c r="A251" s="26">
        <v>250</v>
      </c>
      <c r="B251" s="27" t="s">
        <v>349</v>
      </c>
      <c r="C251" s="28">
        <v>216.98</v>
      </c>
      <c r="D251" s="29">
        <v>5760</v>
      </c>
      <c r="E251" s="30">
        <v>18243279000108</v>
      </c>
      <c r="F251" s="31">
        <v>0.67</v>
      </c>
      <c r="G251" s="32" t="str">
        <f t="shared" si="3"/>
        <v>ALTO</v>
      </c>
      <c r="H251" s="27" t="s">
        <v>62</v>
      </c>
      <c r="I251" s="33" t="s">
        <v>72</v>
      </c>
      <c r="J251" s="34">
        <v>312240</v>
      </c>
      <c r="K251" s="35" t="s">
        <v>64</v>
      </c>
      <c r="L251" s="36"/>
      <c r="M251" s="37"/>
      <c r="N251" s="37"/>
      <c r="O251" s="36"/>
    </row>
    <row r="252" spans="1:15" ht="15" customHeight="1" x14ac:dyDescent="0.25">
      <c r="A252" s="26">
        <v>251</v>
      </c>
      <c r="B252" s="27" t="s">
        <v>350</v>
      </c>
      <c r="C252" s="28">
        <v>565.88</v>
      </c>
      <c r="D252" s="29">
        <v>8970</v>
      </c>
      <c r="E252" s="30">
        <v>66234311000123</v>
      </c>
      <c r="F252" s="31">
        <v>0.60899999999999999</v>
      </c>
      <c r="G252" s="32" t="str">
        <f t="shared" si="3"/>
        <v>BAIXO</v>
      </c>
      <c r="H252" s="27" t="s">
        <v>53</v>
      </c>
      <c r="I252" s="33" t="s">
        <v>76</v>
      </c>
      <c r="J252" s="34">
        <v>312245</v>
      </c>
      <c r="K252" s="35" t="s">
        <v>59</v>
      </c>
      <c r="L252" s="36"/>
      <c r="M252" s="37"/>
      <c r="N252" s="37"/>
      <c r="O252" s="36"/>
    </row>
    <row r="253" spans="1:15" ht="15" customHeight="1" x14ac:dyDescent="0.25">
      <c r="A253" s="26">
        <v>252</v>
      </c>
      <c r="B253" s="27" t="s">
        <v>351</v>
      </c>
      <c r="C253" s="28">
        <v>814.99</v>
      </c>
      <c r="D253" s="29">
        <v>3817</v>
      </c>
      <c r="E253" s="30">
        <v>1602782000100</v>
      </c>
      <c r="F253" s="31">
        <v>0.67300000000000004</v>
      </c>
      <c r="G253" s="32" t="str">
        <f t="shared" si="3"/>
        <v>ALTO</v>
      </c>
      <c r="H253" s="27" t="s">
        <v>126</v>
      </c>
      <c r="I253" s="33" t="s">
        <v>127</v>
      </c>
      <c r="J253" s="34">
        <v>312247</v>
      </c>
      <c r="K253" s="35" t="s">
        <v>114</v>
      </c>
      <c r="L253" s="36"/>
      <c r="M253" s="37"/>
      <c r="N253" s="37"/>
      <c r="O253" s="36"/>
    </row>
    <row r="254" spans="1:15" ht="15" customHeight="1" x14ac:dyDescent="0.25">
      <c r="A254" s="26">
        <v>253</v>
      </c>
      <c r="B254" s="27" t="s">
        <v>352</v>
      </c>
      <c r="C254" s="28">
        <v>59.41</v>
      </c>
      <c r="D254" s="29">
        <v>5210</v>
      </c>
      <c r="E254" s="30">
        <v>18080283000194</v>
      </c>
      <c r="F254" s="31">
        <v>0.68799999999999994</v>
      </c>
      <c r="G254" s="32" t="str">
        <f t="shared" si="3"/>
        <v>ALTO</v>
      </c>
      <c r="H254" s="27" t="s">
        <v>38</v>
      </c>
      <c r="I254" s="33" t="s">
        <v>167</v>
      </c>
      <c r="J254" s="34">
        <v>312250</v>
      </c>
      <c r="K254" s="35" t="s">
        <v>40</v>
      </c>
      <c r="L254" s="36">
        <v>43717</v>
      </c>
      <c r="M254" s="37"/>
      <c r="N254" s="37"/>
      <c r="O254" s="36"/>
    </row>
    <row r="255" spans="1:15" ht="15" customHeight="1" x14ac:dyDescent="0.25">
      <c r="A255" s="26">
        <v>254</v>
      </c>
      <c r="B255" s="27" t="s">
        <v>353</v>
      </c>
      <c r="C255" s="28">
        <v>398.71</v>
      </c>
      <c r="D255" s="29">
        <v>4535</v>
      </c>
      <c r="E255" s="30">
        <v>18303198000148</v>
      </c>
      <c r="F255" s="31">
        <v>0.622</v>
      </c>
      <c r="G255" s="32" t="str">
        <f t="shared" si="3"/>
        <v>BAIXO</v>
      </c>
      <c r="H255" s="27" t="s">
        <v>26</v>
      </c>
      <c r="I255" s="33" t="s">
        <v>91</v>
      </c>
      <c r="J255" s="34">
        <v>312260</v>
      </c>
      <c r="K255" s="35" t="s">
        <v>103</v>
      </c>
      <c r="L255" s="36"/>
      <c r="M255" s="37"/>
      <c r="N255" s="37"/>
      <c r="O255" s="36"/>
    </row>
    <row r="256" spans="1:15" ht="15" customHeight="1" x14ac:dyDescent="0.25">
      <c r="A256" s="26">
        <v>255</v>
      </c>
      <c r="B256" s="27" t="s">
        <v>354</v>
      </c>
      <c r="C256" s="28">
        <v>195.34</v>
      </c>
      <c r="D256" s="29">
        <v>5193</v>
      </c>
      <c r="E256" s="30">
        <v>18297226000161</v>
      </c>
      <c r="F256" s="31">
        <v>0.70899999999999996</v>
      </c>
      <c r="G256" s="32" t="str">
        <f t="shared" si="3"/>
        <v>ALTO</v>
      </c>
      <c r="H256" s="27" t="s">
        <v>30</v>
      </c>
      <c r="I256" s="33" t="s">
        <v>36</v>
      </c>
      <c r="J256" s="34">
        <v>312270</v>
      </c>
      <c r="K256" s="35" t="s">
        <v>32</v>
      </c>
      <c r="L256" s="36"/>
      <c r="M256" s="37"/>
      <c r="N256" s="37"/>
      <c r="O256" s="36"/>
    </row>
    <row r="257" spans="1:15" ht="15" customHeight="1" x14ac:dyDescent="0.25">
      <c r="A257" s="26">
        <v>256</v>
      </c>
      <c r="B257" s="27" t="s">
        <v>355</v>
      </c>
      <c r="C257" s="28">
        <v>114.08</v>
      </c>
      <c r="D257" s="29">
        <v>2994</v>
      </c>
      <c r="E257" s="30">
        <v>18188268000164</v>
      </c>
      <c r="F257" s="31">
        <v>0.68700000000000006</v>
      </c>
      <c r="G257" s="32" t="str">
        <f t="shared" si="3"/>
        <v>ALTO</v>
      </c>
      <c r="H257" s="27" t="s">
        <v>62</v>
      </c>
      <c r="I257" s="33" t="s">
        <v>186</v>
      </c>
      <c r="J257" s="34">
        <v>312280</v>
      </c>
      <c r="K257" s="35" t="s">
        <v>64</v>
      </c>
      <c r="L257" s="36">
        <v>43712</v>
      </c>
      <c r="M257" s="37"/>
      <c r="N257" s="37"/>
      <c r="O257" s="36"/>
    </row>
    <row r="258" spans="1:15" ht="15" customHeight="1" x14ac:dyDescent="0.25">
      <c r="A258" s="26">
        <v>257</v>
      </c>
      <c r="B258" s="27" t="s">
        <v>356</v>
      </c>
      <c r="C258" s="28">
        <v>70.209999999999994</v>
      </c>
      <c r="D258" s="29">
        <v>6001</v>
      </c>
      <c r="E258" s="30">
        <v>17706656000127</v>
      </c>
      <c r="F258" s="31">
        <v>0.70099999999999996</v>
      </c>
      <c r="G258" s="32" t="str">
        <f t="shared" ref="G258:G321" si="4">IF(F258&lt;0.668,"BAIXO","ALTO")</f>
        <v>ALTO</v>
      </c>
      <c r="H258" s="27" t="s">
        <v>30</v>
      </c>
      <c r="I258" s="33" t="s">
        <v>70</v>
      </c>
      <c r="J258" s="34">
        <v>312290</v>
      </c>
      <c r="K258" s="35" t="s">
        <v>71</v>
      </c>
      <c r="L258" s="36"/>
      <c r="M258" s="37"/>
      <c r="N258" s="37"/>
      <c r="O258" s="36"/>
    </row>
    <row r="259" spans="1:15" ht="15" customHeight="1" x14ac:dyDescent="0.25">
      <c r="A259" s="26">
        <v>258</v>
      </c>
      <c r="B259" s="27" t="s">
        <v>357</v>
      </c>
      <c r="C259" s="28">
        <v>124.62</v>
      </c>
      <c r="D259" s="29">
        <v>9303</v>
      </c>
      <c r="E259" s="30">
        <v>18094821000108</v>
      </c>
      <c r="F259" s="31">
        <v>0.68600000000000005</v>
      </c>
      <c r="G259" s="32" t="str">
        <f t="shared" si="4"/>
        <v>ALTO</v>
      </c>
      <c r="H259" s="27" t="s">
        <v>26</v>
      </c>
      <c r="I259" s="33" t="s">
        <v>289</v>
      </c>
      <c r="J259" s="34">
        <v>312300</v>
      </c>
      <c r="K259" s="35" t="s">
        <v>75</v>
      </c>
      <c r="L259" s="36"/>
      <c r="M259" s="37"/>
      <c r="N259" s="37"/>
      <c r="O259" s="36"/>
    </row>
    <row r="260" spans="1:15" ht="15" customHeight="1" x14ac:dyDescent="0.25">
      <c r="A260" s="26">
        <v>259</v>
      </c>
      <c r="B260" s="27" t="s">
        <v>358</v>
      </c>
      <c r="C260" s="28">
        <v>381.73</v>
      </c>
      <c r="D260" s="29">
        <v>5223</v>
      </c>
      <c r="E260" s="30">
        <v>18307413000189</v>
      </c>
      <c r="F260" s="31">
        <v>0.63600000000000001</v>
      </c>
      <c r="G260" s="32" t="str">
        <f t="shared" si="4"/>
        <v>BAIXO</v>
      </c>
      <c r="H260" s="27" t="s">
        <v>38</v>
      </c>
      <c r="I260" s="33" t="s">
        <v>188</v>
      </c>
      <c r="J260" s="34">
        <v>312310</v>
      </c>
      <c r="K260" s="35" t="s">
        <v>103</v>
      </c>
      <c r="L260" s="36"/>
      <c r="M260" s="37"/>
      <c r="N260" s="37"/>
      <c r="O260" s="36"/>
    </row>
    <row r="261" spans="1:15" ht="15" customHeight="1" x14ac:dyDescent="0.25">
      <c r="A261" s="26">
        <v>260</v>
      </c>
      <c r="B261" s="27" t="s">
        <v>359</v>
      </c>
      <c r="C261" s="28">
        <v>1116.1500000000001</v>
      </c>
      <c r="D261" s="29">
        <v>13781</v>
      </c>
      <c r="E261" s="30">
        <v>18301010000122</v>
      </c>
      <c r="F261" s="31">
        <v>0.71899999999999997</v>
      </c>
      <c r="G261" s="32" t="str">
        <f t="shared" si="4"/>
        <v>ALTO</v>
      </c>
      <c r="H261" s="27" t="s">
        <v>49</v>
      </c>
      <c r="I261" s="33" t="s">
        <v>116</v>
      </c>
      <c r="J261" s="34">
        <v>312320</v>
      </c>
      <c r="K261" s="35" t="s">
        <v>51</v>
      </c>
      <c r="L261" s="36">
        <v>43843</v>
      </c>
      <c r="M261" s="37"/>
      <c r="N261" s="37"/>
      <c r="O261" s="36"/>
    </row>
    <row r="262" spans="1:15" ht="15" customHeight="1" x14ac:dyDescent="0.25">
      <c r="A262" s="26">
        <v>261</v>
      </c>
      <c r="B262" s="27" t="s">
        <v>360</v>
      </c>
      <c r="C262" s="28">
        <v>230.38</v>
      </c>
      <c r="D262" s="29">
        <v>4439</v>
      </c>
      <c r="E262" s="30">
        <v>18128249000142</v>
      </c>
      <c r="F262" s="31">
        <v>0.629</v>
      </c>
      <c r="G262" s="32" t="str">
        <f t="shared" si="4"/>
        <v>BAIXO</v>
      </c>
      <c r="H262" s="27" t="s">
        <v>30</v>
      </c>
      <c r="I262" s="33" t="s">
        <v>129</v>
      </c>
      <c r="J262" s="34">
        <v>312330</v>
      </c>
      <c r="K262" s="35" t="s">
        <v>71</v>
      </c>
      <c r="L262" s="36"/>
      <c r="M262" s="37"/>
      <c r="N262" s="37"/>
      <c r="O262" s="36"/>
    </row>
    <row r="263" spans="1:15" ht="15" customHeight="1" x14ac:dyDescent="0.25">
      <c r="A263" s="26">
        <v>262</v>
      </c>
      <c r="B263" s="27" t="s">
        <v>361</v>
      </c>
      <c r="C263" s="28">
        <v>153.49</v>
      </c>
      <c r="D263" s="29">
        <v>1440</v>
      </c>
      <c r="E263" s="30">
        <v>18306647000101</v>
      </c>
      <c r="F263" s="31">
        <v>0.69199999999999995</v>
      </c>
      <c r="G263" s="32" t="str">
        <f t="shared" si="4"/>
        <v>ALTO</v>
      </c>
      <c r="H263" s="27" t="s">
        <v>49</v>
      </c>
      <c r="I263" s="33" t="s">
        <v>137</v>
      </c>
      <c r="J263" s="34">
        <v>312340</v>
      </c>
      <c r="K263" s="35" t="s">
        <v>81</v>
      </c>
      <c r="L263" s="36"/>
      <c r="M263" s="37"/>
      <c r="N263" s="37"/>
      <c r="O263" s="36"/>
    </row>
    <row r="264" spans="1:15" ht="15" customHeight="1" x14ac:dyDescent="0.25">
      <c r="A264" s="26">
        <v>263</v>
      </c>
      <c r="B264" s="27" t="s">
        <v>362</v>
      </c>
      <c r="C264" s="28">
        <v>315.42</v>
      </c>
      <c r="D264" s="29">
        <v>1841</v>
      </c>
      <c r="E264" s="30">
        <v>18158261000108</v>
      </c>
      <c r="F264" s="31">
        <v>0.70599999999999996</v>
      </c>
      <c r="G264" s="32" t="str">
        <f t="shared" si="4"/>
        <v>ALTO</v>
      </c>
      <c r="H264" s="27" t="s">
        <v>23</v>
      </c>
      <c r="I264" s="33" t="s">
        <v>24</v>
      </c>
      <c r="J264" s="34">
        <v>312350</v>
      </c>
      <c r="K264" s="35" t="s">
        <v>25</v>
      </c>
      <c r="L264" s="36">
        <v>43808</v>
      </c>
      <c r="M264" s="37"/>
      <c r="N264" s="37"/>
      <c r="O264" s="36"/>
    </row>
    <row r="265" spans="1:15" ht="15" customHeight="1" x14ac:dyDescent="0.25">
      <c r="A265" s="26">
        <v>264</v>
      </c>
      <c r="B265" s="27" t="s">
        <v>363</v>
      </c>
      <c r="C265" s="28">
        <v>217.8</v>
      </c>
      <c r="D265" s="29">
        <v>7402</v>
      </c>
      <c r="E265" s="30">
        <v>66232547000120</v>
      </c>
      <c r="F265" s="31">
        <v>0.64500000000000002</v>
      </c>
      <c r="G265" s="32" t="str">
        <f t="shared" si="4"/>
        <v>BAIXO</v>
      </c>
      <c r="H265" s="27" t="s">
        <v>30</v>
      </c>
      <c r="I265" s="33" t="s">
        <v>31</v>
      </c>
      <c r="J265" s="34">
        <v>312352</v>
      </c>
      <c r="K265" s="35" t="s">
        <v>32</v>
      </c>
      <c r="L265" s="36"/>
      <c r="M265" s="37"/>
      <c r="N265" s="37"/>
      <c r="O265" s="36"/>
    </row>
    <row r="266" spans="1:15" ht="15" customHeight="1" x14ac:dyDescent="0.25">
      <c r="A266" s="26">
        <v>265</v>
      </c>
      <c r="B266" s="27" t="s">
        <v>364</v>
      </c>
      <c r="C266" s="28">
        <v>498.69</v>
      </c>
      <c r="D266" s="29">
        <v>25266</v>
      </c>
      <c r="E266" s="30">
        <v>20347225000126</v>
      </c>
      <c r="F266" s="31">
        <v>0.68500000000000005</v>
      </c>
      <c r="G266" s="32" t="str">
        <f t="shared" si="4"/>
        <v>ALTO</v>
      </c>
      <c r="H266" s="27" t="s">
        <v>62</v>
      </c>
      <c r="I266" s="33" t="s">
        <v>159</v>
      </c>
      <c r="J266" s="34">
        <v>312360</v>
      </c>
      <c r="K266" s="35" t="s">
        <v>64</v>
      </c>
      <c r="L266" s="36">
        <v>43746</v>
      </c>
      <c r="M266" s="37"/>
      <c r="N266" s="37"/>
      <c r="O266" s="36"/>
    </row>
    <row r="267" spans="1:15" ht="15" customHeight="1" x14ac:dyDescent="0.25">
      <c r="A267" s="26">
        <v>266</v>
      </c>
      <c r="B267" s="27" t="s">
        <v>365</v>
      </c>
      <c r="C267" s="28">
        <v>189.36</v>
      </c>
      <c r="D267" s="29">
        <v>10276</v>
      </c>
      <c r="E267" s="30">
        <v>18080655000182</v>
      </c>
      <c r="F267" s="31">
        <v>0.64400000000000002</v>
      </c>
      <c r="G267" s="32" t="str">
        <f t="shared" si="4"/>
        <v>BAIXO</v>
      </c>
      <c r="H267" s="27" t="s">
        <v>38</v>
      </c>
      <c r="I267" s="33" t="s">
        <v>78</v>
      </c>
      <c r="J267" s="34">
        <v>312370</v>
      </c>
      <c r="K267" s="35" t="s">
        <v>43</v>
      </c>
      <c r="L267" s="36"/>
      <c r="M267" s="37"/>
      <c r="N267" s="37"/>
      <c r="O267" s="36"/>
    </row>
    <row r="268" spans="1:15" ht="15" customHeight="1" x14ac:dyDescent="0.25">
      <c r="A268" s="26">
        <v>267</v>
      </c>
      <c r="B268" s="27" t="s">
        <v>366</v>
      </c>
      <c r="C268" s="28">
        <v>606.45000000000005</v>
      </c>
      <c r="D268" s="29">
        <v>7125</v>
      </c>
      <c r="E268" s="30">
        <v>17697152000198</v>
      </c>
      <c r="F268" s="31">
        <v>0.65500000000000003</v>
      </c>
      <c r="G268" s="32" t="str">
        <f t="shared" si="4"/>
        <v>BAIXO</v>
      </c>
      <c r="H268" s="27" t="s">
        <v>57</v>
      </c>
      <c r="I268" s="33" t="s">
        <v>161</v>
      </c>
      <c r="J268" s="34">
        <v>312380</v>
      </c>
      <c r="K268" s="35" t="s">
        <v>152</v>
      </c>
      <c r="L268" s="36"/>
      <c r="M268" s="37"/>
      <c r="N268" s="37"/>
      <c r="O268" s="36"/>
    </row>
    <row r="269" spans="1:15" ht="15" customHeight="1" x14ac:dyDescent="0.25">
      <c r="A269" s="26">
        <v>268</v>
      </c>
      <c r="B269" s="27" t="s">
        <v>367</v>
      </c>
      <c r="C269" s="28">
        <v>86.47</v>
      </c>
      <c r="D269" s="29">
        <v>5172</v>
      </c>
      <c r="E269" s="30">
        <v>66229626000182</v>
      </c>
      <c r="F269" s="31">
        <v>0.63400000000000001</v>
      </c>
      <c r="G269" s="32" t="str">
        <f t="shared" si="4"/>
        <v>BAIXO</v>
      </c>
      <c r="H269" s="27" t="s">
        <v>38</v>
      </c>
      <c r="I269" s="33" t="s">
        <v>167</v>
      </c>
      <c r="J269" s="34">
        <v>312385</v>
      </c>
      <c r="K269" s="35" t="s">
        <v>40</v>
      </c>
      <c r="L269" s="36">
        <v>43522</v>
      </c>
      <c r="M269" s="37"/>
      <c r="N269" s="37"/>
      <c r="O269" s="36"/>
    </row>
    <row r="270" spans="1:15" ht="15" customHeight="1" x14ac:dyDescent="0.25">
      <c r="A270" s="26">
        <v>269</v>
      </c>
      <c r="B270" s="27" t="s">
        <v>368</v>
      </c>
      <c r="C270" s="28">
        <v>457.31</v>
      </c>
      <c r="D270" s="29">
        <v>14262</v>
      </c>
      <c r="E270" s="30">
        <v>20356747000194</v>
      </c>
      <c r="F270" s="31">
        <v>0.67200000000000004</v>
      </c>
      <c r="G270" s="32" t="str">
        <f t="shared" si="4"/>
        <v>ALTO</v>
      </c>
      <c r="H270" s="27" t="s">
        <v>26</v>
      </c>
      <c r="I270" s="33" t="s">
        <v>261</v>
      </c>
      <c r="J270" s="34">
        <v>312390</v>
      </c>
      <c r="K270" s="35" t="s">
        <v>75</v>
      </c>
      <c r="L270" s="36"/>
      <c r="M270" s="37"/>
      <c r="N270" s="37"/>
      <c r="O270" s="36"/>
    </row>
    <row r="271" spans="1:15" ht="15" customHeight="1" x14ac:dyDescent="0.25">
      <c r="A271" s="26">
        <v>270</v>
      </c>
      <c r="B271" s="27" t="s">
        <v>369</v>
      </c>
      <c r="C271" s="28">
        <v>356.87</v>
      </c>
      <c r="D271" s="29">
        <v>17958</v>
      </c>
      <c r="E271" s="30">
        <v>18133306000181</v>
      </c>
      <c r="F271" s="31">
        <v>0.625</v>
      </c>
      <c r="G271" s="32" t="str">
        <f t="shared" si="4"/>
        <v>BAIXO</v>
      </c>
      <c r="H271" s="27" t="s">
        <v>30</v>
      </c>
      <c r="I271" s="33" t="s">
        <v>86</v>
      </c>
      <c r="J271" s="34">
        <v>312400</v>
      </c>
      <c r="K271" s="35" t="s">
        <v>71</v>
      </c>
      <c r="L271" s="36"/>
      <c r="M271" s="37"/>
      <c r="N271" s="37"/>
      <c r="O271" s="36"/>
    </row>
    <row r="272" spans="1:15" ht="15" customHeight="1" x14ac:dyDescent="0.25">
      <c r="A272" s="26">
        <v>271</v>
      </c>
      <c r="B272" s="27" t="s">
        <v>370</v>
      </c>
      <c r="C272" s="28">
        <v>909.98</v>
      </c>
      <c r="D272" s="29">
        <v>60153</v>
      </c>
      <c r="E272" s="30">
        <v>18715466000139</v>
      </c>
      <c r="F272" s="31">
        <v>0.67100000000000004</v>
      </c>
      <c r="G272" s="32" t="str">
        <f t="shared" si="4"/>
        <v>ALTO</v>
      </c>
      <c r="H272" s="27" t="s">
        <v>26</v>
      </c>
      <c r="I272" s="33" t="s">
        <v>146</v>
      </c>
      <c r="J272" s="34">
        <v>312410</v>
      </c>
      <c r="K272" s="35" t="s">
        <v>103</v>
      </c>
      <c r="L272" s="36"/>
      <c r="M272" s="37"/>
      <c r="N272" s="37"/>
      <c r="O272" s="36"/>
    </row>
    <row r="273" spans="1:15" ht="15" customHeight="1" x14ac:dyDescent="0.25">
      <c r="A273" s="26">
        <v>272</v>
      </c>
      <c r="B273" s="27" t="s">
        <v>371</v>
      </c>
      <c r="C273" s="28">
        <v>325.60000000000002</v>
      </c>
      <c r="D273" s="29">
        <v>22859</v>
      </c>
      <c r="E273" s="30">
        <v>18114264000131</v>
      </c>
      <c r="F273" s="31">
        <v>0.66300000000000003</v>
      </c>
      <c r="G273" s="32" t="str">
        <f t="shared" si="4"/>
        <v>BAIXO</v>
      </c>
      <c r="H273" s="27" t="s">
        <v>30</v>
      </c>
      <c r="I273" s="33" t="s">
        <v>100</v>
      </c>
      <c r="J273" s="34">
        <v>312420</v>
      </c>
      <c r="K273" s="35" t="s">
        <v>71</v>
      </c>
      <c r="L273" s="36">
        <v>43776</v>
      </c>
      <c r="M273" s="37" t="s">
        <v>33</v>
      </c>
      <c r="N273" s="37" t="s">
        <v>34</v>
      </c>
      <c r="O273" s="36">
        <v>43595</v>
      </c>
    </row>
    <row r="274" spans="1:15" ht="15" customHeight="1" x14ac:dyDescent="0.25">
      <c r="A274" s="26">
        <v>273</v>
      </c>
      <c r="B274" s="27" t="s">
        <v>372</v>
      </c>
      <c r="C274" s="28">
        <v>1877.04</v>
      </c>
      <c r="D274" s="29">
        <v>31113</v>
      </c>
      <c r="E274" s="30">
        <v>18650952000116</v>
      </c>
      <c r="F274" s="31">
        <v>0.627</v>
      </c>
      <c r="G274" s="32" t="str">
        <f t="shared" si="4"/>
        <v>BAIXO</v>
      </c>
      <c r="H274" s="27" t="s">
        <v>57</v>
      </c>
      <c r="I274" s="33" t="s">
        <v>268</v>
      </c>
      <c r="J274" s="34">
        <v>312430</v>
      </c>
      <c r="K274" s="35" t="s">
        <v>152</v>
      </c>
      <c r="L274" s="36">
        <v>43653</v>
      </c>
      <c r="M274" s="37"/>
      <c r="N274" s="37"/>
      <c r="O274" s="36"/>
    </row>
    <row r="275" spans="1:15" ht="15" customHeight="1" x14ac:dyDescent="0.25">
      <c r="A275" s="26">
        <v>274</v>
      </c>
      <c r="B275" s="27" t="s">
        <v>373</v>
      </c>
      <c r="C275" s="28">
        <v>264.39</v>
      </c>
      <c r="D275" s="29">
        <v>4429</v>
      </c>
      <c r="E275" s="30">
        <v>18675900000102</v>
      </c>
      <c r="F275" s="31">
        <v>0.68500000000000005</v>
      </c>
      <c r="G275" s="32" t="str">
        <f t="shared" si="4"/>
        <v>ALTO</v>
      </c>
      <c r="H275" s="27" t="s">
        <v>62</v>
      </c>
      <c r="I275" s="33" t="s">
        <v>169</v>
      </c>
      <c r="J275" s="34">
        <v>312440</v>
      </c>
      <c r="K275" s="35" t="s">
        <v>64</v>
      </c>
      <c r="L275" s="36">
        <v>43752</v>
      </c>
      <c r="M275" s="37"/>
      <c r="N275" s="37"/>
      <c r="O275" s="36"/>
    </row>
    <row r="276" spans="1:15" ht="15" customHeight="1" x14ac:dyDescent="0.25">
      <c r="A276" s="26">
        <v>275</v>
      </c>
      <c r="B276" s="27" t="s">
        <v>374</v>
      </c>
      <c r="C276" s="28">
        <v>243.61</v>
      </c>
      <c r="D276" s="29">
        <v>10844</v>
      </c>
      <c r="E276" s="30">
        <v>18675918000104</v>
      </c>
      <c r="F276" s="31">
        <v>0.69099999999999995</v>
      </c>
      <c r="G276" s="32" t="str">
        <f t="shared" si="4"/>
        <v>ALTO</v>
      </c>
      <c r="H276" s="27" t="s">
        <v>62</v>
      </c>
      <c r="I276" s="33" t="s">
        <v>169</v>
      </c>
      <c r="J276" s="34">
        <v>312450</v>
      </c>
      <c r="K276" s="35" t="s">
        <v>64</v>
      </c>
      <c r="L276" s="36"/>
      <c r="M276" s="37"/>
      <c r="N276" s="37"/>
      <c r="O276" s="36"/>
    </row>
    <row r="277" spans="1:15" ht="15" customHeight="1" x14ac:dyDescent="0.25">
      <c r="A277" s="26">
        <v>276</v>
      </c>
      <c r="B277" s="27" t="s">
        <v>375</v>
      </c>
      <c r="C277" s="28">
        <v>131.54</v>
      </c>
      <c r="D277" s="29">
        <v>2470</v>
      </c>
      <c r="E277" s="30">
        <v>18592162000121</v>
      </c>
      <c r="F277" s="31">
        <v>0.71</v>
      </c>
      <c r="G277" s="32" t="str">
        <f t="shared" si="4"/>
        <v>ALTO</v>
      </c>
      <c r="H277" s="27" t="s">
        <v>30</v>
      </c>
      <c r="I277" s="33" t="s">
        <v>70</v>
      </c>
      <c r="J277" s="34">
        <v>312460</v>
      </c>
      <c r="K277" s="35" t="s">
        <v>71</v>
      </c>
      <c r="L277" s="36"/>
      <c r="M277" s="37"/>
      <c r="N277" s="37"/>
      <c r="O277" s="36"/>
    </row>
    <row r="278" spans="1:15" ht="15" customHeight="1" x14ac:dyDescent="0.25">
      <c r="A278" s="26">
        <v>277</v>
      </c>
      <c r="B278" s="27" t="s">
        <v>376</v>
      </c>
      <c r="C278" s="28">
        <v>637.19000000000005</v>
      </c>
      <c r="D278" s="29">
        <v>3515</v>
      </c>
      <c r="E278" s="30">
        <v>17710096000184</v>
      </c>
      <c r="F278" s="31">
        <v>0.67600000000000005</v>
      </c>
      <c r="G278" s="32" t="str">
        <f t="shared" si="4"/>
        <v>ALTO</v>
      </c>
      <c r="H278" s="27" t="s">
        <v>49</v>
      </c>
      <c r="I278" s="33" t="s">
        <v>116</v>
      </c>
      <c r="J278" s="34">
        <v>312470</v>
      </c>
      <c r="K278" s="35" t="s">
        <v>51</v>
      </c>
      <c r="L278" s="36"/>
      <c r="M278" s="37"/>
      <c r="N278" s="37"/>
      <c r="O278" s="36"/>
    </row>
    <row r="279" spans="1:15" ht="15" customHeight="1" x14ac:dyDescent="0.25">
      <c r="A279" s="26">
        <v>278</v>
      </c>
      <c r="B279" s="27" t="s">
        <v>377</v>
      </c>
      <c r="C279" s="28">
        <v>818.67</v>
      </c>
      <c r="D279" s="29">
        <v>7457</v>
      </c>
      <c r="E279" s="30">
        <v>18301028000124</v>
      </c>
      <c r="F279" s="31">
        <v>0.69599999999999995</v>
      </c>
      <c r="G279" s="32" t="str">
        <f t="shared" si="4"/>
        <v>ALTO</v>
      </c>
      <c r="H279" s="27" t="s">
        <v>23</v>
      </c>
      <c r="I279" s="33" t="s">
        <v>24</v>
      </c>
      <c r="J279" s="34">
        <v>312480</v>
      </c>
      <c r="K279" s="35" t="s">
        <v>25</v>
      </c>
      <c r="L279" s="36"/>
      <c r="M279" s="37"/>
      <c r="N279" s="37"/>
      <c r="O279" s="36"/>
    </row>
    <row r="280" spans="1:15" ht="15" customHeight="1" x14ac:dyDescent="0.25">
      <c r="A280" s="26">
        <v>279</v>
      </c>
      <c r="B280" s="27" t="s">
        <v>378</v>
      </c>
      <c r="C280" s="28">
        <v>309.72000000000003</v>
      </c>
      <c r="D280" s="29">
        <v>10541</v>
      </c>
      <c r="E280" s="30">
        <v>17947656000119</v>
      </c>
      <c r="F280" s="31">
        <v>0.67500000000000004</v>
      </c>
      <c r="G280" s="32" t="str">
        <f t="shared" si="4"/>
        <v>ALTO</v>
      </c>
      <c r="H280" s="27" t="s">
        <v>30</v>
      </c>
      <c r="I280" s="33" t="s">
        <v>100</v>
      </c>
      <c r="J280" s="34">
        <v>312490</v>
      </c>
      <c r="K280" s="35" t="s">
        <v>71</v>
      </c>
      <c r="L280" s="36"/>
      <c r="M280" s="37"/>
      <c r="N280" s="37"/>
      <c r="O280" s="36"/>
    </row>
    <row r="281" spans="1:15" ht="15" customHeight="1" x14ac:dyDescent="0.25">
      <c r="A281" s="26">
        <v>280</v>
      </c>
      <c r="B281" s="27" t="s">
        <v>379</v>
      </c>
      <c r="C281" s="28">
        <v>102.8</v>
      </c>
      <c r="D281" s="29">
        <v>3752</v>
      </c>
      <c r="E281" s="30">
        <v>17747932000103</v>
      </c>
      <c r="F281" s="31">
        <v>0.67600000000000005</v>
      </c>
      <c r="G281" s="32" t="str">
        <f t="shared" si="4"/>
        <v>ALTO</v>
      </c>
      <c r="H281" s="27" t="s">
        <v>30</v>
      </c>
      <c r="I281" s="33" t="s">
        <v>105</v>
      </c>
      <c r="J281" s="34">
        <v>312500</v>
      </c>
      <c r="K281" s="35" t="s">
        <v>71</v>
      </c>
      <c r="L281" s="36"/>
      <c r="M281" s="37"/>
      <c r="N281" s="37"/>
      <c r="O281" s="36"/>
    </row>
    <row r="282" spans="1:15" ht="15" customHeight="1" x14ac:dyDescent="0.25">
      <c r="A282" s="26">
        <v>281</v>
      </c>
      <c r="B282" s="27" t="s">
        <v>380</v>
      </c>
      <c r="C282" s="28">
        <v>241.9</v>
      </c>
      <c r="D282" s="29">
        <v>28564</v>
      </c>
      <c r="E282" s="30">
        <v>18677591000100</v>
      </c>
      <c r="F282" s="31">
        <v>0.73199999999999998</v>
      </c>
      <c r="G282" s="32" t="str">
        <f t="shared" si="4"/>
        <v>ALTO</v>
      </c>
      <c r="H282" s="27" t="s">
        <v>62</v>
      </c>
      <c r="I282" s="33" t="s">
        <v>169</v>
      </c>
      <c r="J282" s="34">
        <v>312510</v>
      </c>
      <c r="K282" s="35" t="s">
        <v>64</v>
      </c>
      <c r="L282" s="36"/>
      <c r="M282" s="37"/>
      <c r="N282" s="37"/>
      <c r="O282" s="36"/>
    </row>
    <row r="283" spans="1:15" ht="15" customHeight="1" x14ac:dyDescent="0.25">
      <c r="A283" s="26">
        <v>282</v>
      </c>
      <c r="B283" s="27" t="s">
        <v>381</v>
      </c>
      <c r="C283" s="28">
        <v>86.79</v>
      </c>
      <c r="D283" s="29">
        <v>2348</v>
      </c>
      <c r="E283" s="30">
        <v>18243253000151</v>
      </c>
      <c r="F283" s="31">
        <v>0.71699999999999997</v>
      </c>
      <c r="G283" s="32" t="str">
        <f t="shared" si="4"/>
        <v>ALTO</v>
      </c>
      <c r="H283" s="27" t="s">
        <v>62</v>
      </c>
      <c r="I283" s="33" t="s">
        <v>72</v>
      </c>
      <c r="J283" s="34">
        <v>312520</v>
      </c>
      <c r="K283" s="35" t="s">
        <v>64</v>
      </c>
      <c r="L283" s="36"/>
      <c r="M283" s="37"/>
      <c r="N283" s="37"/>
      <c r="O283" s="36"/>
    </row>
    <row r="284" spans="1:15" ht="15" customHeight="1" x14ac:dyDescent="0.25">
      <c r="A284" s="26">
        <v>283</v>
      </c>
      <c r="B284" s="27" t="s">
        <v>382</v>
      </c>
      <c r="C284" s="28">
        <v>165.61</v>
      </c>
      <c r="D284" s="29">
        <v>3377</v>
      </c>
      <c r="E284" s="30">
        <v>18114280000124</v>
      </c>
      <c r="F284" s="31">
        <v>0.68700000000000006</v>
      </c>
      <c r="G284" s="32" t="str">
        <f t="shared" si="4"/>
        <v>ALTO</v>
      </c>
      <c r="H284" s="27" t="s">
        <v>30</v>
      </c>
      <c r="I284" s="33" t="s">
        <v>100</v>
      </c>
      <c r="J284" s="34">
        <v>312530</v>
      </c>
      <c r="K284" s="35" t="s">
        <v>71</v>
      </c>
      <c r="L284" s="36"/>
      <c r="M284" s="37"/>
      <c r="N284" s="37"/>
      <c r="O284" s="36"/>
    </row>
    <row r="285" spans="1:15" ht="15" customHeight="1" x14ac:dyDescent="0.25">
      <c r="A285" s="26">
        <v>284</v>
      </c>
      <c r="B285" s="27" t="s">
        <v>383</v>
      </c>
      <c r="C285" s="28">
        <v>356.84</v>
      </c>
      <c r="D285" s="29">
        <v>5137</v>
      </c>
      <c r="E285" s="30">
        <v>17754201000187</v>
      </c>
      <c r="F285" s="31">
        <v>0.60599999999999998</v>
      </c>
      <c r="G285" s="32" t="str">
        <f t="shared" si="4"/>
        <v>BAIXO</v>
      </c>
      <c r="H285" s="27" t="s">
        <v>26</v>
      </c>
      <c r="I285" s="33" t="s">
        <v>322</v>
      </c>
      <c r="J285" s="34">
        <v>312540</v>
      </c>
      <c r="K285" s="35" t="s">
        <v>92</v>
      </c>
      <c r="L285" s="36">
        <v>43268</v>
      </c>
      <c r="M285" s="37"/>
      <c r="N285" s="37"/>
      <c r="O285" s="36"/>
    </row>
    <row r="286" spans="1:15" ht="15" customHeight="1" x14ac:dyDescent="0.25">
      <c r="A286" s="26">
        <v>285</v>
      </c>
      <c r="B286" s="27" t="s">
        <v>384</v>
      </c>
      <c r="C286" s="28">
        <v>596.52</v>
      </c>
      <c r="D286" s="29">
        <v>6887</v>
      </c>
      <c r="E286" s="30">
        <v>18083071000160</v>
      </c>
      <c r="F286" s="31">
        <v>0.58299999999999996</v>
      </c>
      <c r="G286" s="32" t="str">
        <f t="shared" si="4"/>
        <v>BAIXO</v>
      </c>
      <c r="H286" s="27" t="s">
        <v>53</v>
      </c>
      <c r="I286" s="33" t="s">
        <v>76</v>
      </c>
      <c r="J286" s="34">
        <v>312560</v>
      </c>
      <c r="K286" s="35" t="s">
        <v>59</v>
      </c>
      <c r="L286" s="36"/>
      <c r="M286" s="37"/>
      <c r="N286" s="37"/>
      <c r="O286" s="36"/>
    </row>
    <row r="287" spans="1:15" ht="15" customHeight="1" x14ac:dyDescent="0.25">
      <c r="A287" s="26">
        <v>286</v>
      </c>
      <c r="B287" s="27" t="s">
        <v>385</v>
      </c>
      <c r="C287" s="28">
        <v>1554.51</v>
      </c>
      <c r="D287" s="29">
        <v>14121</v>
      </c>
      <c r="E287" s="30">
        <v>17695032000151</v>
      </c>
      <c r="F287" s="31">
        <v>0.64800000000000002</v>
      </c>
      <c r="G287" s="32" t="str">
        <f t="shared" si="4"/>
        <v>BAIXO</v>
      </c>
      <c r="H287" s="27" t="s">
        <v>26</v>
      </c>
      <c r="I287" s="33" t="s">
        <v>133</v>
      </c>
      <c r="J287" s="34">
        <v>312570</v>
      </c>
      <c r="K287" s="35" t="s">
        <v>28</v>
      </c>
      <c r="L287" s="36"/>
      <c r="M287" s="37"/>
      <c r="N287" s="37"/>
      <c r="O287" s="36"/>
    </row>
    <row r="288" spans="1:15" ht="15" customHeight="1" x14ac:dyDescent="0.25">
      <c r="A288" s="26">
        <v>287</v>
      </c>
      <c r="B288" s="27" t="s">
        <v>386</v>
      </c>
      <c r="C288" s="28">
        <v>151.13</v>
      </c>
      <c r="D288" s="29">
        <v>3033</v>
      </c>
      <c r="E288" s="30">
        <v>18080887000130</v>
      </c>
      <c r="F288" s="31">
        <v>0.64600000000000002</v>
      </c>
      <c r="G288" s="32" t="str">
        <f t="shared" si="4"/>
        <v>BAIXO</v>
      </c>
      <c r="H288" s="27" t="s">
        <v>38</v>
      </c>
      <c r="I288" s="33" t="s">
        <v>78</v>
      </c>
      <c r="J288" s="34">
        <v>312580</v>
      </c>
      <c r="K288" s="35" t="s">
        <v>43</v>
      </c>
      <c r="L288" s="36"/>
      <c r="M288" s="37"/>
      <c r="N288" s="37"/>
      <c r="O288" s="36"/>
    </row>
    <row r="289" spans="1:15" ht="15" customHeight="1" x14ac:dyDescent="0.25">
      <c r="A289" s="26">
        <v>288</v>
      </c>
      <c r="B289" s="27" t="s">
        <v>387</v>
      </c>
      <c r="C289" s="28">
        <v>1094.24</v>
      </c>
      <c r="D289" s="29">
        <v>10837</v>
      </c>
      <c r="E289" s="30">
        <v>18299529000113</v>
      </c>
      <c r="F289" s="31">
        <v>0.60299999999999998</v>
      </c>
      <c r="G289" s="32" t="str">
        <f t="shared" si="4"/>
        <v>BAIXO</v>
      </c>
      <c r="H289" s="27" t="s">
        <v>26</v>
      </c>
      <c r="I289" s="33" t="s">
        <v>89</v>
      </c>
      <c r="J289" s="34">
        <v>312590</v>
      </c>
      <c r="K289" s="35" t="s">
        <v>103</v>
      </c>
      <c r="L289" s="36"/>
      <c r="M289" s="37"/>
      <c r="N289" s="37"/>
      <c r="O289" s="36"/>
    </row>
    <row r="290" spans="1:15" ht="15" customHeight="1" x14ac:dyDescent="0.25">
      <c r="A290" s="26">
        <v>289</v>
      </c>
      <c r="B290" s="27" t="s">
        <v>388</v>
      </c>
      <c r="C290" s="28">
        <v>357.52</v>
      </c>
      <c r="D290" s="29">
        <v>10351</v>
      </c>
      <c r="E290" s="30">
        <v>26139790000184</v>
      </c>
      <c r="F290" s="31">
        <v>0.57999999999999996</v>
      </c>
      <c r="G290" s="32" t="str">
        <f t="shared" si="4"/>
        <v>BAIXO</v>
      </c>
      <c r="H290" s="27" t="s">
        <v>30</v>
      </c>
      <c r="I290" s="33" t="s">
        <v>100</v>
      </c>
      <c r="J290" s="34">
        <v>312595</v>
      </c>
      <c r="K290" s="35" t="s">
        <v>71</v>
      </c>
      <c r="L290" s="36"/>
      <c r="M290" s="37"/>
      <c r="N290" s="37"/>
      <c r="O290" s="36"/>
    </row>
    <row r="291" spans="1:15" ht="15" customHeight="1" x14ac:dyDescent="0.25">
      <c r="A291" s="26">
        <v>290</v>
      </c>
      <c r="B291" s="27" t="s">
        <v>389</v>
      </c>
      <c r="C291" s="28">
        <v>195.85</v>
      </c>
      <c r="D291" s="29">
        <v>6603</v>
      </c>
      <c r="E291" s="30">
        <v>18313833000178</v>
      </c>
      <c r="F291" s="31">
        <v>0.72399999999999998</v>
      </c>
      <c r="G291" s="32" t="str">
        <f t="shared" si="4"/>
        <v>ALTO</v>
      </c>
      <c r="H291" s="27" t="s">
        <v>26</v>
      </c>
      <c r="I291" s="33" t="s">
        <v>390</v>
      </c>
      <c r="J291" s="34">
        <v>312600</v>
      </c>
      <c r="K291" s="35" t="s">
        <v>103</v>
      </c>
      <c r="L291" s="36"/>
      <c r="M291" s="37"/>
      <c r="N291" s="37"/>
      <c r="O291" s="36"/>
    </row>
    <row r="292" spans="1:15" ht="15" customHeight="1" x14ac:dyDescent="0.25">
      <c r="A292" s="26">
        <v>291</v>
      </c>
      <c r="B292" s="27" t="s">
        <v>121</v>
      </c>
      <c r="C292" s="28">
        <v>1501.02</v>
      </c>
      <c r="D292" s="29">
        <v>65064</v>
      </c>
      <c r="E292" s="30">
        <v>16784720000125</v>
      </c>
      <c r="F292" s="31">
        <v>0.755</v>
      </c>
      <c r="G292" s="32" t="str">
        <f t="shared" si="4"/>
        <v>ALTO</v>
      </c>
      <c r="H292" s="27" t="s">
        <v>49</v>
      </c>
      <c r="I292" s="33" t="s">
        <v>121</v>
      </c>
      <c r="J292" s="34">
        <v>312610</v>
      </c>
      <c r="K292" s="35" t="s">
        <v>51</v>
      </c>
      <c r="L292" s="36">
        <v>43785</v>
      </c>
      <c r="M292" s="37" t="s">
        <v>33</v>
      </c>
      <c r="N292" s="37" t="s">
        <v>34</v>
      </c>
      <c r="O292" s="36">
        <v>43622</v>
      </c>
    </row>
    <row r="293" spans="1:15" ht="15" customHeight="1" x14ac:dyDescent="0.25">
      <c r="A293" s="26">
        <v>292</v>
      </c>
      <c r="B293" s="27" t="s">
        <v>391</v>
      </c>
      <c r="C293" s="28">
        <v>3880.85</v>
      </c>
      <c r="D293" s="29">
        <v>8173</v>
      </c>
      <c r="E293" s="30">
        <v>18125153000120</v>
      </c>
      <c r="F293" s="31">
        <v>0.64</v>
      </c>
      <c r="G293" s="32" t="str">
        <f t="shared" si="4"/>
        <v>BAIXO</v>
      </c>
      <c r="H293" s="27" t="s">
        <v>126</v>
      </c>
      <c r="I293" s="33" t="s">
        <v>127</v>
      </c>
      <c r="J293" s="34">
        <v>312620</v>
      </c>
      <c r="K293" s="35" t="s">
        <v>114</v>
      </c>
      <c r="L293" s="36"/>
      <c r="M293" s="37"/>
      <c r="N293" s="37"/>
      <c r="O293" s="36"/>
    </row>
    <row r="294" spans="1:15" ht="15" customHeight="1" x14ac:dyDescent="0.25">
      <c r="A294" s="26">
        <v>293</v>
      </c>
      <c r="B294" s="27" t="s">
        <v>392</v>
      </c>
      <c r="C294" s="28">
        <v>219.05</v>
      </c>
      <c r="D294" s="29">
        <v>4098</v>
      </c>
      <c r="E294" s="30">
        <v>18241760000156</v>
      </c>
      <c r="F294" s="31">
        <v>0.67</v>
      </c>
      <c r="G294" s="32" t="str">
        <f t="shared" si="4"/>
        <v>ALTO</v>
      </c>
      <c r="H294" s="27" t="s">
        <v>62</v>
      </c>
      <c r="I294" s="33" t="s">
        <v>80</v>
      </c>
      <c r="J294" s="34">
        <v>312630</v>
      </c>
      <c r="K294" s="35" t="s">
        <v>81</v>
      </c>
      <c r="L294" s="36"/>
      <c r="M294" s="37"/>
      <c r="N294" s="37"/>
      <c r="O294" s="36"/>
    </row>
    <row r="295" spans="1:15" ht="15" customHeight="1" x14ac:dyDescent="0.25">
      <c r="A295" s="26">
        <v>294</v>
      </c>
      <c r="B295" s="27" t="s">
        <v>393</v>
      </c>
      <c r="C295" s="28">
        <v>196.08</v>
      </c>
      <c r="D295" s="29">
        <v>2701</v>
      </c>
      <c r="E295" s="30">
        <v>18116145000118</v>
      </c>
      <c r="F295" s="31">
        <v>0.69599999999999995</v>
      </c>
      <c r="G295" s="32" t="str">
        <f t="shared" si="4"/>
        <v>ALTO</v>
      </c>
      <c r="H295" s="27" t="s">
        <v>26</v>
      </c>
      <c r="I295" s="33" t="s">
        <v>102</v>
      </c>
      <c r="J295" s="34">
        <v>312640</v>
      </c>
      <c r="K295" s="35" t="s">
        <v>103</v>
      </c>
      <c r="L295" s="36">
        <v>43842</v>
      </c>
      <c r="M295" s="37"/>
      <c r="N295" s="37"/>
      <c r="O295" s="36"/>
    </row>
    <row r="296" spans="1:15" ht="15" customHeight="1" x14ac:dyDescent="0.25">
      <c r="A296" s="26">
        <v>295</v>
      </c>
      <c r="B296" s="27" t="s">
        <v>394</v>
      </c>
      <c r="C296" s="28">
        <v>459.75</v>
      </c>
      <c r="D296" s="29">
        <v>10244</v>
      </c>
      <c r="E296" s="30">
        <v>18051524000177</v>
      </c>
      <c r="F296" s="31">
        <v>0.622</v>
      </c>
      <c r="G296" s="32" t="str">
        <f t="shared" si="4"/>
        <v>BAIXO</v>
      </c>
      <c r="H296" s="27" t="s">
        <v>53</v>
      </c>
      <c r="I296" s="33" t="s">
        <v>96</v>
      </c>
      <c r="J296" s="34">
        <v>312650</v>
      </c>
      <c r="K296" s="35" t="s">
        <v>92</v>
      </c>
      <c r="L296" s="36"/>
      <c r="M296" s="37"/>
      <c r="N296" s="37"/>
      <c r="O296" s="36"/>
    </row>
    <row r="297" spans="1:15" ht="15" customHeight="1" x14ac:dyDescent="0.25">
      <c r="A297" s="26">
        <v>296</v>
      </c>
      <c r="B297" s="27" t="s">
        <v>395</v>
      </c>
      <c r="C297" s="28">
        <v>1589.37</v>
      </c>
      <c r="D297" s="29">
        <v>4867</v>
      </c>
      <c r="E297" s="30">
        <v>16885485000188</v>
      </c>
      <c r="F297" s="31">
        <v>0.625</v>
      </c>
      <c r="G297" s="32" t="str">
        <f t="shared" si="4"/>
        <v>BAIXO</v>
      </c>
      <c r="H297" s="27" t="s">
        <v>57</v>
      </c>
      <c r="I297" s="33" t="s">
        <v>161</v>
      </c>
      <c r="J297" s="34">
        <v>312660</v>
      </c>
      <c r="K297" s="35" t="s">
        <v>152</v>
      </c>
      <c r="L297" s="36">
        <v>43627</v>
      </c>
      <c r="M297" s="37" t="s">
        <v>33</v>
      </c>
      <c r="N297" s="37" t="s">
        <v>347</v>
      </c>
      <c r="O297" s="36">
        <v>43447</v>
      </c>
    </row>
    <row r="298" spans="1:15" ht="15" customHeight="1" x14ac:dyDescent="0.25">
      <c r="A298" s="26">
        <v>297</v>
      </c>
      <c r="B298" s="27" t="s">
        <v>396</v>
      </c>
      <c r="C298" s="28">
        <v>2744.33</v>
      </c>
      <c r="D298" s="29">
        <v>24918</v>
      </c>
      <c r="E298" s="30">
        <v>22681423000157</v>
      </c>
      <c r="F298" s="31">
        <v>0.65400000000000003</v>
      </c>
      <c r="G298" s="32" t="str">
        <f t="shared" si="4"/>
        <v>BAIXO</v>
      </c>
      <c r="H298" s="27" t="s">
        <v>57</v>
      </c>
      <c r="I298" s="33" t="s">
        <v>184</v>
      </c>
      <c r="J298" s="34">
        <v>312670</v>
      </c>
      <c r="K298" s="35" t="s">
        <v>152</v>
      </c>
      <c r="L298" s="36"/>
      <c r="M298" s="37"/>
      <c r="N298" s="37"/>
      <c r="O298" s="36"/>
    </row>
    <row r="299" spans="1:15" ht="15" customHeight="1" x14ac:dyDescent="0.25">
      <c r="A299" s="26">
        <v>298</v>
      </c>
      <c r="B299" s="27" t="s">
        <v>397</v>
      </c>
      <c r="C299" s="28">
        <v>712.7</v>
      </c>
      <c r="D299" s="29">
        <v>5803</v>
      </c>
      <c r="E299" s="30">
        <v>1613394000116</v>
      </c>
      <c r="F299" s="31">
        <v>0.60299999999999998</v>
      </c>
      <c r="G299" s="32" t="str">
        <f t="shared" si="4"/>
        <v>BAIXO</v>
      </c>
      <c r="H299" s="27" t="s">
        <v>53</v>
      </c>
      <c r="I299" s="33" t="s">
        <v>131</v>
      </c>
      <c r="J299" s="34">
        <v>312675</v>
      </c>
      <c r="K299" s="35" t="s">
        <v>55</v>
      </c>
      <c r="L299" s="36"/>
      <c r="M299" s="37"/>
      <c r="N299" s="37"/>
      <c r="O299" s="36"/>
    </row>
    <row r="300" spans="1:15" ht="15" customHeight="1" x14ac:dyDescent="0.25">
      <c r="A300" s="26">
        <v>299</v>
      </c>
      <c r="B300" s="27" t="s">
        <v>398</v>
      </c>
      <c r="C300" s="28">
        <v>626.28</v>
      </c>
      <c r="D300" s="29">
        <v>5880</v>
      </c>
      <c r="E300" s="30">
        <v>18404913000139</v>
      </c>
      <c r="F300" s="31">
        <v>0.59</v>
      </c>
      <c r="G300" s="32" t="str">
        <f t="shared" si="4"/>
        <v>BAIXO</v>
      </c>
      <c r="H300" s="27" t="s">
        <v>53</v>
      </c>
      <c r="I300" s="33" t="s">
        <v>131</v>
      </c>
      <c r="J300" s="34">
        <v>312680</v>
      </c>
      <c r="K300" s="35" t="s">
        <v>55</v>
      </c>
      <c r="L300" s="36"/>
      <c r="M300" s="37"/>
      <c r="N300" s="37"/>
      <c r="O300" s="36"/>
    </row>
    <row r="301" spans="1:15" ht="15" customHeight="1" x14ac:dyDescent="0.25">
      <c r="A301" s="26">
        <v>300</v>
      </c>
      <c r="B301" s="27" t="s">
        <v>399</v>
      </c>
      <c r="C301" s="28">
        <v>469.64</v>
      </c>
      <c r="D301" s="29">
        <v>8924</v>
      </c>
      <c r="E301" s="30">
        <v>16945990000170</v>
      </c>
      <c r="F301" s="31">
        <v>0.64800000000000002</v>
      </c>
      <c r="G301" s="32" t="str">
        <f t="shared" si="4"/>
        <v>BAIXO</v>
      </c>
      <c r="H301" s="27" t="s">
        <v>38</v>
      </c>
      <c r="I301" s="33" t="s">
        <v>78</v>
      </c>
      <c r="J301" s="34">
        <v>312690</v>
      </c>
      <c r="K301" s="35" t="s">
        <v>43</v>
      </c>
      <c r="L301" s="40">
        <v>43772</v>
      </c>
      <c r="M301" s="37"/>
      <c r="N301" s="37"/>
      <c r="O301" s="36"/>
    </row>
    <row r="302" spans="1:15" ht="15" customHeight="1" x14ac:dyDescent="0.25">
      <c r="A302" s="26">
        <v>301</v>
      </c>
      <c r="B302" s="27" t="s">
        <v>400</v>
      </c>
      <c r="C302" s="28">
        <v>167.1</v>
      </c>
      <c r="D302" s="29">
        <v>3329</v>
      </c>
      <c r="E302" s="30">
        <v>1615008000125</v>
      </c>
      <c r="F302" s="31">
        <v>0.54300000000000004</v>
      </c>
      <c r="G302" s="32" t="str">
        <f t="shared" si="4"/>
        <v>BAIXO</v>
      </c>
      <c r="H302" s="27" t="s">
        <v>38</v>
      </c>
      <c r="I302" s="33" t="s">
        <v>42</v>
      </c>
      <c r="J302" s="34">
        <v>312695</v>
      </c>
      <c r="K302" s="35" t="s">
        <v>43</v>
      </c>
      <c r="L302" s="36"/>
      <c r="M302" s="37"/>
      <c r="N302" s="37"/>
      <c r="O302" s="36"/>
    </row>
    <row r="303" spans="1:15" ht="15" customHeight="1" x14ac:dyDescent="0.25">
      <c r="A303" s="26">
        <v>302</v>
      </c>
      <c r="B303" s="27" t="s">
        <v>401</v>
      </c>
      <c r="C303" s="28">
        <v>201.79</v>
      </c>
      <c r="D303" s="29">
        <v>14047</v>
      </c>
      <c r="E303" s="30">
        <v>18449140000107</v>
      </c>
      <c r="F303" s="31">
        <v>0.68400000000000005</v>
      </c>
      <c r="G303" s="32" t="str">
        <f t="shared" si="4"/>
        <v>ALTO</v>
      </c>
      <c r="H303" s="27" t="s">
        <v>45</v>
      </c>
      <c r="I303" s="33" t="s">
        <v>218</v>
      </c>
      <c r="J303" s="34">
        <v>312700</v>
      </c>
      <c r="K303" s="35" t="s">
        <v>47</v>
      </c>
      <c r="L303" s="36"/>
      <c r="M303" s="37"/>
      <c r="N303" s="37"/>
      <c r="O303" s="36"/>
    </row>
    <row r="304" spans="1:15" ht="15" customHeight="1" x14ac:dyDescent="0.25">
      <c r="A304" s="26">
        <v>303</v>
      </c>
      <c r="B304" s="27" t="s">
        <v>402</v>
      </c>
      <c r="C304" s="28">
        <v>319.83</v>
      </c>
      <c r="D304" s="29">
        <v>4687</v>
      </c>
      <c r="E304" s="30">
        <v>18404954000125</v>
      </c>
      <c r="F304" s="31">
        <v>0.59199999999999997</v>
      </c>
      <c r="G304" s="32" t="str">
        <f t="shared" si="4"/>
        <v>BAIXO</v>
      </c>
      <c r="H304" s="27" t="s">
        <v>53</v>
      </c>
      <c r="I304" s="33" t="s">
        <v>54</v>
      </c>
      <c r="J304" s="34">
        <v>312705</v>
      </c>
      <c r="K304" s="35" t="s">
        <v>55</v>
      </c>
      <c r="L304" s="36"/>
      <c r="M304" s="37"/>
      <c r="N304" s="37"/>
      <c r="O304" s="36"/>
    </row>
    <row r="305" spans="1:15" ht="15" customHeight="1" x14ac:dyDescent="0.25">
      <c r="A305" s="26">
        <v>304</v>
      </c>
      <c r="B305" s="27" t="s">
        <v>403</v>
      </c>
      <c r="C305" s="28">
        <v>759.9</v>
      </c>
      <c r="D305" s="29">
        <v>5940</v>
      </c>
      <c r="E305" s="30">
        <v>1612483000148</v>
      </c>
      <c r="F305" s="31">
        <v>0.54400000000000004</v>
      </c>
      <c r="G305" s="32" t="str">
        <f t="shared" si="4"/>
        <v>BAIXO</v>
      </c>
      <c r="H305" s="27" t="s">
        <v>57</v>
      </c>
      <c r="I305" s="33" t="s">
        <v>58</v>
      </c>
      <c r="J305" s="34">
        <v>312707</v>
      </c>
      <c r="K305" s="35" t="s">
        <v>152</v>
      </c>
      <c r="L305" s="36"/>
      <c r="M305" s="37"/>
      <c r="N305" s="37"/>
      <c r="O305" s="36"/>
    </row>
    <row r="306" spans="1:15" ht="15" customHeight="1" x14ac:dyDescent="0.25">
      <c r="A306" s="26">
        <v>305</v>
      </c>
      <c r="B306" s="27" t="s">
        <v>218</v>
      </c>
      <c r="C306" s="28">
        <v>2418.69</v>
      </c>
      <c r="D306" s="29">
        <v>53474</v>
      </c>
      <c r="E306" s="30">
        <v>18449132000160</v>
      </c>
      <c r="F306" s="31">
        <v>0.73</v>
      </c>
      <c r="G306" s="32" t="str">
        <f t="shared" si="4"/>
        <v>ALTO</v>
      </c>
      <c r="H306" s="27" t="s">
        <v>45</v>
      </c>
      <c r="I306" s="33" t="s">
        <v>218</v>
      </c>
      <c r="J306" s="34">
        <v>312710</v>
      </c>
      <c r="K306" s="35" t="s">
        <v>47</v>
      </c>
      <c r="L306" s="36"/>
      <c r="M306" s="37"/>
      <c r="N306" s="37"/>
      <c r="O306" s="36"/>
    </row>
    <row r="307" spans="1:15" ht="15" customHeight="1" x14ac:dyDescent="0.25">
      <c r="A307" s="26">
        <v>306</v>
      </c>
      <c r="B307" s="27" t="s">
        <v>404</v>
      </c>
      <c r="C307" s="28">
        <v>200.66</v>
      </c>
      <c r="D307" s="29">
        <v>3854</v>
      </c>
      <c r="E307" s="30">
        <v>18062414000100</v>
      </c>
      <c r="F307" s="31">
        <v>0.65500000000000003</v>
      </c>
      <c r="G307" s="32" t="str">
        <f t="shared" si="4"/>
        <v>BAIXO</v>
      </c>
      <c r="H307" s="27" t="s">
        <v>26</v>
      </c>
      <c r="I307" s="33" t="s">
        <v>102</v>
      </c>
      <c r="J307" s="34">
        <v>312720</v>
      </c>
      <c r="K307" s="35" t="s">
        <v>103</v>
      </c>
      <c r="L307" s="36">
        <v>43675</v>
      </c>
      <c r="M307" s="37" t="s">
        <v>33</v>
      </c>
      <c r="N307" s="37" t="s">
        <v>34</v>
      </c>
      <c r="O307" s="36">
        <v>43286</v>
      </c>
    </row>
    <row r="308" spans="1:15" ht="15" customHeight="1" x14ac:dyDescent="0.25">
      <c r="A308" s="26">
        <v>307</v>
      </c>
      <c r="B308" s="27" t="s">
        <v>405</v>
      </c>
      <c r="C308" s="28">
        <v>720.65</v>
      </c>
      <c r="D308" s="29">
        <v>6966</v>
      </c>
      <c r="E308" s="30">
        <v>17005000000187</v>
      </c>
      <c r="F308" s="31">
        <v>0.65400000000000003</v>
      </c>
      <c r="G308" s="32" t="str">
        <f t="shared" si="4"/>
        <v>BAIXO</v>
      </c>
      <c r="H308" s="27" t="s">
        <v>38</v>
      </c>
      <c r="I308" s="33" t="s">
        <v>78</v>
      </c>
      <c r="J308" s="34">
        <v>312730</v>
      </c>
      <c r="K308" s="35" t="s">
        <v>43</v>
      </c>
      <c r="L308" s="36">
        <v>43760</v>
      </c>
      <c r="M308" s="37"/>
      <c r="N308" s="37"/>
      <c r="O308" s="36"/>
    </row>
    <row r="309" spans="1:15" ht="15" customHeight="1" x14ac:dyDescent="0.25">
      <c r="A309" s="26">
        <v>308</v>
      </c>
      <c r="B309" s="27" t="s">
        <v>406</v>
      </c>
      <c r="C309" s="28">
        <v>1735.8</v>
      </c>
      <c r="D309" s="29">
        <v>5139</v>
      </c>
      <c r="E309" s="30">
        <v>1612482000101</v>
      </c>
      <c r="F309" s="31">
        <v>0.65</v>
      </c>
      <c r="G309" s="32" t="str">
        <f t="shared" si="4"/>
        <v>BAIXO</v>
      </c>
      <c r="H309" s="27" t="s">
        <v>57</v>
      </c>
      <c r="I309" s="33" t="s">
        <v>268</v>
      </c>
      <c r="J309" s="34">
        <v>312733</v>
      </c>
      <c r="K309" s="35" t="s">
        <v>152</v>
      </c>
      <c r="L309" s="36">
        <v>43883</v>
      </c>
      <c r="M309" s="37" t="s">
        <v>33</v>
      </c>
      <c r="N309" s="37" t="s">
        <v>34</v>
      </c>
      <c r="O309" s="36">
        <v>43719</v>
      </c>
    </row>
    <row r="310" spans="1:15" ht="15" customHeight="1" x14ac:dyDescent="0.25">
      <c r="A310" s="26">
        <v>309</v>
      </c>
      <c r="B310" s="27" t="s">
        <v>407</v>
      </c>
      <c r="C310" s="28">
        <v>145.58000000000001</v>
      </c>
      <c r="D310" s="29">
        <v>2964</v>
      </c>
      <c r="E310" s="30">
        <v>1612496000117</v>
      </c>
      <c r="F310" s="31">
        <v>0.67900000000000005</v>
      </c>
      <c r="G310" s="32" t="str">
        <f t="shared" si="4"/>
        <v>ALTO</v>
      </c>
      <c r="H310" s="27" t="s">
        <v>57</v>
      </c>
      <c r="I310" s="33" t="s">
        <v>184</v>
      </c>
      <c r="J310" s="34">
        <v>312735</v>
      </c>
      <c r="K310" s="35" t="s">
        <v>152</v>
      </c>
      <c r="L310" s="36"/>
      <c r="M310" s="37"/>
      <c r="N310" s="37"/>
      <c r="O310" s="36"/>
    </row>
    <row r="311" spans="1:15" ht="15" customHeight="1" x14ac:dyDescent="0.25">
      <c r="A311" s="26">
        <v>310</v>
      </c>
      <c r="B311" s="27" t="s">
        <v>408</v>
      </c>
      <c r="C311" s="28">
        <v>112.46</v>
      </c>
      <c r="D311" s="29">
        <v>3054</v>
      </c>
      <c r="E311" s="30">
        <v>1615421000190</v>
      </c>
      <c r="F311" s="31">
        <v>0.64700000000000002</v>
      </c>
      <c r="G311" s="32" t="str">
        <f t="shared" si="4"/>
        <v>BAIXO</v>
      </c>
      <c r="H311" s="27" t="s">
        <v>38</v>
      </c>
      <c r="I311" s="33" t="s">
        <v>60</v>
      </c>
      <c r="J311" s="34">
        <v>312737</v>
      </c>
      <c r="K311" s="35" t="s">
        <v>43</v>
      </c>
      <c r="L311" s="36"/>
      <c r="M311" s="37"/>
      <c r="N311" s="37"/>
      <c r="O311" s="36"/>
    </row>
    <row r="312" spans="1:15" ht="15" customHeight="1" x14ac:dyDescent="0.25">
      <c r="A312" s="26">
        <v>311</v>
      </c>
      <c r="B312" s="27" t="s">
        <v>409</v>
      </c>
      <c r="C312" s="28">
        <v>152.03</v>
      </c>
      <c r="D312" s="29">
        <v>3659</v>
      </c>
      <c r="E312" s="30">
        <v>1611137000145</v>
      </c>
      <c r="F312" s="31">
        <v>0.71599999999999997</v>
      </c>
      <c r="G312" s="32" t="str">
        <f t="shared" si="4"/>
        <v>ALTO</v>
      </c>
      <c r="H312" s="27" t="s">
        <v>30</v>
      </c>
      <c r="I312" s="33" t="s">
        <v>105</v>
      </c>
      <c r="J312" s="34">
        <v>312738</v>
      </c>
      <c r="K312" s="35" t="s">
        <v>71</v>
      </c>
      <c r="L312" s="36"/>
      <c r="M312" s="37"/>
      <c r="N312" s="37"/>
      <c r="O312" s="36"/>
    </row>
    <row r="313" spans="1:15" ht="15" customHeight="1" x14ac:dyDescent="0.25">
      <c r="A313" s="26">
        <v>312</v>
      </c>
      <c r="B313" s="27" t="s">
        <v>410</v>
      </c>
      <c r="C313" s="28">
        <v>189.37</v>
      </c>
      <c r="D313" s="29">
        <v>4220</v>
      </c>
      <c r="E313" s="30">
        <v>18025932000154</v>
      </c>
      <c r="F313" s="31">
        <v>0.68300000000000005</v>
      </c>
      <c r="G313" s="32" t="str">
        <f t="shared" si="4"/>
        <v>ALTO</v>
      </c>
      <c r="H313" s="27" t="s">
        <v>62</v>
      </c>
      <c r="I313" s="33" t="s">
        <v>169</v>
      </c>
      <c r="J313" s="34">
        <v>312740</v>
      </c>
      <c r="K313" s="35" t="s">
        <v>64</v>
      </c>
      <c r="L313" s="36">
        <v>43302</v>
      </c>
      <c r="M313" s="37" t="s">
        <v>33</v>
      </c>
      <c r="N313" s="37" t="s">
        <v>34</v>
      </c>
      <c r="O313" s="36">
        <v>43271</v>
      </c>
    </row>
    <row r="314" spans="1:15" ht="15" customHeight="1" x14ac:dyDescent="0.25">
      <c r="A314" s="26">
        <v>313</v>
      </c>
      <c r="B314" s="27" t="s">
        <v>411</v>
      </c>
      <c r="C314" s="28">
        <v>208.96</v>
      </c>
      <c r="D314" s="29">
        <v>5919</v>
      </c>
      <c r="E314" s="30">
        <v>18307421000125</v>
      </c>
      <c r="F314" s="31">
        <v>0.60599999999999998</v>
      </c>
      <c r="G314" s="32" t="str">
        <f t="shared" si="4"/>
        <v>BAIXO</v>
      </c>
      <c r="H314" s="27" t="s">
        <v>38</v>
      </c>
      <c r="I314" s="33" t="s">
        <v>188</v>
      </c>
      <c r="J314" s="34">
        <v>312750</v>
      </c>
      <c r="K314" s="35" t="s">
        <v>43</v>
      </c>
      <c r="L314" s="36">
        <v>43773</v>
      </c>
      <c r="M314" s="37"/>
      <c r="N314" s="37"/>
      <c r="O314" s="36"/>
    </row>
    <row r="315" spans="1:15" ht="15" customHeight="1" x14ac:dyDescent="0.25">
      <c r="A315" s="26">
        <v>314</v>
      </c>
      <c r="B315" s="27" t="s">
        <v>412</v>
      </c>
      <c r="C315" s="28">
        <v>864.77</v>
      </c>
      <c r="D315" s="29">
        <v>11687</v>
      </c>
      <c r="E315" s="30">
        <v>17754144000136</v>
      </c>
      <c r="F315" s="31">
        <v>0.68100000000000005</v>
      </c>
      <c r="G315" s="32" t="str">
        <f t="shared" si="4"/>
        <v>ALTO</v>
      </c>
      <c r="H315" s="27" t="s">
        <v>26</v>
      </c>
      <c r="I315" s="33" t="s">
        <v>322</v>
      </c>
      <c r="J315" s="34">
        <v>312760</v>
      </c>
      <c r="K315" s="35" t="s">
        <v>92</v>
      </c>
      <c r="L315" s="36"/>
      <c r="M315" s="37"/>
      <c r="N315" s="37"/>
      <c r="O315" s="36"/>
    </row>
    <row r="316" spans="1:15" ht="15" customHeight="1" x14ac:dyDescent="0.25">
      <c r="A316" s="26">
        <v>315</v>
      </c>
      <c r="B316" s="27" t="s">
        <v>78</v>
      </c>
      <c r="C316" s="28">
        <v>2348.9</v>
      </c>
      <c r="D316" s="29">
        <v>263594</v>
      </c>
      <c r="E316" s="30">
        <v>20622890000180</v>
      </c>
      <c r="F316" s="31">
        <v>0.72699999999999998</v>
      </c>
      <c r="G316" s="32" t="str">
        <f t="shared" si="4"/>
        <v>ALTO</v>
      </c>
      <c r="H316" s="27" t="s">
        <v>38</v>
      </c>
      <c r="I316" s="33" t="s">
        <v>78</v>
      </c>
      <c r="J316" s="34">
        <v>312770</v>
      </c>
      <c r="K316" s="35" t="s">
        <v>43</v>
      </c>
      <c r="L316" s="36">
        <v>43828</v>
      </c>
      <c r="M316" s="37"/>
      <c r="N316" s="37"/>
      <c r="O316" s="36"/>
    </row>
    <row r="317" spans="1:15" ht="15" customHeight="1" x14ac:dyDescent="0.25">
      <c r="A317" s="26">
        <v>316</v>
      </c>
      <c r="B317" s="27" t="s">
        <v>179</v>
      </c>
      <c r="C317" s="28">
        <v>3888.59</v>
      </c>
      <c r="D317" s="29">
        <v>15026</v>
      </c>
      <c r="E317" s="30">
        <v>20716627000150</v>
      </c>
      <c r="F317" s="31">
        <v>0.60399999999999998</v>
      </c>
      <c r="G317" s="32" t="str">
        <f t="shared" si="4"/>
        <v>BAIXO</v>
      </c>
      <c r="H317" s="27" t="s">
        <v>57</v>
      </c>
      <c r="I317" s="33" t="s">
        <v>179</v>
      </c>
      <c r="J317" s="34">
        <v>312780</v>
      </c>
      <c r="K317" s="35" t="s">
        <v>152</v>
      </c>
      <c r="L317" s="36"/>
      <c r="M317" s="37"/>
      <c r="N317" s="37"/>
      <c r="O317" s="36"/>
    </row>
    <row r="318" spans="1:15" ht="15" customHeight="1" x14ac:dyDescent="0.25">
      <c r="A318" s="26">
        <v>317</v>
      </c>
      <c r="B318" s="27" t="s">
        <v>413</v>
      </c>
      <c r="C318" s="28">
        <v>193.2</v>
      </c>
      <c r="D318" s="29">
        <v>1373</v>
      </c>
      <c r="E318" s="30">
        <v>17827858000127</v>
      </c>
      <c r="F318" s="31">
        <v>0.73099999999999998</v>
      </c>
      <c r="G318" s="32" t="str">
        <f t="shared" si="4"/>
        <v>ALTO</v>
      </c>
      <c r="H318" s="27" t="s">
        <v>23</v>
      </c>
      <c r="I318" s="33" t="s">
        <v>24</v>
      </c>
      <c r="J318" s="34">
        <v>312790</v>
      </c>
      <c r="K318" s="35" t="s">
        <v>25</v>
      </c>
      <c r="L318" s="36"/>
      <c r="M318" s="37"/>
      <c r="N318" s="37"/>
      <c r="O318" s="36"/>
    </row>
    <row r="319" spans="1:15" ht="15" customHeight="1" x14ac:dyDescent="0.25">
      <c r="A319" s="26">
        <v>318</v>
      </c>
      <c r="B319" s="27" t="s">
        <v>188</v>
      </c>
      <c r="C319" s="28">
        <v>1076.82</v>
      </c>
      <c r="D319" s="29">
        <v>31266</v>
      </c>
      <c r="E319" s="30">
        <v>18307439000127</v>
      </c>
      <c r="F319" s="31">
        <v>0.68600000000000005</v>
      </c>
      <c r="G319" s="32" t="str">
        <f t="shared" si="4"/>
        <v>ALTO</v>
      </c>
      <c r="H319" s="27" t="s">
        <v>38</v>
      </c>
      <c r="I319" s="33" t="s">
        <v>188</v>
      </c>
      <c r="J319" s="34">
        <v>312800</v>
      </c>
      <c r="K319" s="35" t="s">
        <v>103</v>
      </c>
      <c r="L319" s="36">
        <v>43450</v>
      </c>
      <c r="M319" s="37"/>
      <c r="N319" s="37"/>
      <c r="O319" s="36"/>
    </row>
    <row r="320" spans="1:15" ht="15" customHeight="1" x14ac:dyDescent="0.25">
      <c r="A320" s="26">
        <v>319</v>
      </c>
      <c r="B320" s="27" t="s">
        <v>414</v>
      </c>
      <c r="C320" s="28">
        <v>935.34</v>
      </c>
      <c r="D320" s="29">
        <v>13838</v>
      </c>
      <c r="E320" s="30">
        <v>18239616000185</v>
      </c>
      <c r="F320" s="31">
        <v>0.67900000000000005</v>
      </c>
      <c r="G320" s="32" t="str">
        <f t="shared" si="4"/>
        <v>ALTO</v>
      </c>
      <c r="H320" s="27" t="s">
        <v>62</v>
      </c>
      <c r="I320" s="33" t="s">
        <v>159</v>
      </c>
      <c r="J320" s="34">
        <v>312810</v>
      </c>
      <c r="K320" s="35" t="s">
        <v>64</v>
      </c>
      <c r="L320" s="36">
        <v>43823</v>
      </c>
      <c r="M320" s="37"/>
      <c r="N320" s="37"/>
      <c r="O320" s="36"/>
    </row>
    <row r="321" spans="1:15" ht="15" customHeight="1" x14ac:dyDescent="0.25">
      <c r="A321" s="26">
        <v>320</v>
      </c>
      <c r="B321" s="27" t="s">
        <v>415</v>
      </c>
      <c r="C321" s="28">
        <v>348.66</v>
      </c>
      <c r="D321" s="29">
        <v>10223</v>
      </c>
      <c r="E321" s="30">
        <v>19382647000153</v>
      </c>
      <c r="F321" s="31">
        <v>0.623</v>
      </c>
      <c r="G321" s="32" t="str">
        <f t="shared" si="4"/>
        <v>BAIXO</v>
      </c>
      <c r="H321" s="27" t="s">
        <v>30</v>
      </c>
      <c r="I321" s="33" t="s">
        <v>36</v>
      </c>
      <c r="J321" s="34">
        <v>312820</v>
      </c>
      <c r="K321" s="35" t="s">
        <v>32</v>
      </c>
      <c r="L321" s="36">
        <v>43394</v>
      </c>
      <c r="M321" s="37"/>
      <c r="N321" s="37"/>
      <c r="O321" s="36"/>
    </row>
    <row r="322" spans="1:15" ht="15" customHeight="1" x14ac:dyDescent="0.25">
      <c r="A322" s="26">
        <v>321</v>
      </c>
      <c r="B322" s="27" t="s">
        <v>416</v>
      </c>
      <c r="C322" s="28">
        <v>391.78</v>
      </c>
      <c r="D322" s="29">
        <v>4719</v>
      </c>
      <c r="E322" s="30">
        <v>1612549000108</v>
      </c>
      <c r="F322" s="31">
        <v>0.67700000000000005</v>
      </c>
      <c r="G322" s="32" t="str">
        <f t="shared" ref="G322:G385" si="5">IF(F322&lt;0.668,"BAIXO","ALTO")</f>
        <v>ALTO</v>
      </c>
      <c r="H322" s="27" t="s">
        <v>57</v>
      </c>
      <c r="I322" s="33" t="s">
        <v>161</v>
      </c>
      <c r="J322" s="34">
        <v>312825</v>
      </c>
      <c r="K322" s="35" t="s">
        <v>152</v>
      </c>
      <c r="L322" s="36"/>
      <c r="M322" s="37"/>
      <c r="N322" s="37"/>
      <c r="O322" s="36"/>
    </row>
    <row r="323" spans="1:15" ht="15" customHeight="1" x14ac:dyDescent="0.25">
      <c r="A323" s="26">
        <v>322</v>
      </c>
      <c r="B323" s="27" t="s">
        <v>417</v>
      </c>
      <c r="C323" s="28">
        <v>298.23</v>
      </c>
      <c r="D323" s="29">
        <v>18714</v>
      </c>
      <c r="E323" s="30">
        <v>17900473000148</v>
      </c>
      <c r="F323" s="31">
        <v>0.70099999999999996</v>
      </c>
      <c r="G323" s="32" t="str">
        <f t="shared" si="5"/>
        <v>ALTO</v>
      </c>
      <c r="H323" s="27" t="s">
        <v>62</v>
      </c>
      <c r="I323" s="33" t="s">
        <v>119</v>
      </c>
      <c r="J323" s="34">
        <v>312830</v>
      </c>
      <c r="K323" s="35" t="s">
        <v>81</v>
      </c>
      <c r="L323" s="36">
        <v>43905</v>
      </c>
      <c r="M323" s="37" t="s">
        <v>33</v>
      </c>
      <c r="N323" s="37" t="s">
        <v>34</v>
      </c>
      <c r="O323" s="36">
        <v>43725</v>
      </c>
    </row>
    <row r="324" spans="1:15" ht="15" customHeight="1" x14ac:dyDescent="0.25">
      <c r="A324" s="26">
        <v>323</v>
      </c>
      <c r="B324" s="27" t="s">
        <v>418</v>
      </c>
      <c r="C324" s="28">
        <v>263.64</v>
      </c>
      <c r="D324" s="29">
        <v>8688</v>
      </c>
      <c r="E324" s="30">
        <v>18338160000100</v>
      </c>
      <c r="F324" s="31">
        <v>0.67700000000000005</v>
      </c>
      <c r="G324" s="32" t="str">
        <f t="shared" si="5"/>
        <v>ALTO</v>
      </c>
      <c r="H324" s="27" t="s">
        <v>30</v>
      </c>
      <c r="I324" s="33" t="s">
        <v>129</v>
      </c>
      <c r="J324" s="34">
        <v>312840</v>
      </c>
      <c r="K324" s="35" t="s">
        <v>71</v>
      </c>
      <c r="L324" s="36"/>
      <c r="M324" s="37"/>
      <c r="N324" s="37"/>
      <c r="O324" s="36"/>
    </row>
    <row r="325" spans="1:15" ht="15" customHeight="1" x14ac:dyDescent="0.25">
      <c r="A325" s="26">
        <v>324</v>
      </c>
      <c r="B325" s="27" t="s">
        <v>419</v>
      </c>
      <c r="C325" s="28">
        <v>88.73</v>
      </c>
      <c r="D325" s="29">
        <v>3932</v>
      </c>
      <c r="E325" s="30">
        <v>17723172000196</v>
      </c>
      <c r="F325" s="31">
        <v>0.65200000000000002</v>
      </c>
      <c r="G325" s="32" t="str">
        <f t="shared" si="5"/>
        <v>BAIXO</v>
      </c>
      <c r="H325" s="27" t="s">
        <v>30</v>
      </c>
      <c r="I325" s="33" t="s">
        <v>105</v>
      </c>
      <c r="J325" s="34">
        <v>312850</v>
      </c>
      <c r="K325" s="35" t="s">
        <v>71</v>
      </c>
      <c r="L325" s="36"/>
      <c r="M325" s="37"/>
      <c r="N325" s="37"/>
      <c r="O325" s="36"/>
    </row>
    <row r="326" spans="1:15" ht="15" customHeight="1" x14ac:dyDescent="0.25">
      <c r="A326" s="26">
        <v>325</v>
      </c>
      <c r="B326" s="27" t="s">
        <v>420</v>
      </c>
      <c r="C326" s="28">
        <v>2063.08</v>
      </c>
      <c r="D326" s="29">
        <v>6569</v>
      </c>
      <c r="E326" s="30">
        <v>18277947000100</v>
      </c>
      <c r="F326" s="31">
        <v>0.69</v>
      </c>
      <c r="G326" s="32" t="str">
        <f t="shared" si="5"/>
        <v>ALTO</v>
      </c>
      <c r="H326" s="27" t="s">
        <v>126</v>
      </c>
      <c r="I326" s="33" t="s">
        <v>182</v>
      </c>
      <c r="J326" s="34">
        <v>312860</v>
      </c>
      <c r="K326" s="35" t="s">
        <v>114</v>
      </c>
      <c r="L326" s="36">
        <v>43724</v>
      </c>
      <c r="M326" s="37" t="s">
        <v>33</v>
      </c>
      <c r="N326" s="37" t="s">
        <v>34</v>
      </c>
      <c r="O326" s="36">
        <v>43663</v>
      </c>
    </row>
    <row r="327" spans="1:15" ht="15" customHeight="1" x14ac:dyDescent="0.25">
      <c r="A327" s="26">
        <v>326</v>
      </c>
      <c r="B327" s="27" t="s">
        <v>421</v>
      </c>
      <c r="C327" s="28">
        <v>285.39</v>
      </c>
      <c r="D327" s="29">
        <v>49491</v>
      </c>
      <c r="E327" s="30">
        <v>18663401000197</v>
      </c>
      <c r="F327" s="31">
        <v>0.751</v>
      </c>
      <c r="G327" s="32" t="str">
        <f t="shared" si="5"/>
        <v>ALTO</v>
      </c>
      <c r="H327" s="27" t="s">
        <v>62</v>
      </c>
      <c r="I327" s="33" t="s">
        <v>119</v>
      </c>
      <c r="J327" s="34">
        <v>312870</v>
      </c>
      <c r="K327" s="35" t="s">
        <v>81</v>
      </c>
      <c r="L327" s="36">
        <v>43857</v>
      </c>
      <c r="M327" s="37" t="s">
        <v>33</v>
      </c>
      <c r="N327" s="37" t="s">
        <v>34</v>
      </c>
      <c r="O327" s="36">
        <v>43683</v>
      </c>
    </row>
    <row r="328" spans="1:15" ht="15" customHeight="1" x14ac:dyDescent="0.25">
      <c r="A328" s="26">
        <v>327</v>
      </c>
      <c r="B328" s="27" t="s">
        <v>422</v>
      </c>
      <c r="C328" s="28">
        <v>158.72999999999999</v>
      </c>
      <c r="D328" s="29">
        <v>7210</v>
      </c>
      <c r="E328" s="30">
        <v>18128215000158</v>
      </c>
      <c r="F328" s="31">
        <v>0.68300000000000005</v>
      </c>
      <c r="G328" s="32" t="str">
        <f t="shared" si="5"/>
        <v>ALTO</v>
      </c>
      <c r="H328" s="27" t="s">
        <v>30</v>
      </c>
      <c r="I328" s="33" t="s">
        <v>129</v>
      </c>
      <c r="J328" s="34">
        <v>312880</v>
      </c>
      <c r="K328" s="35" t="s">
        <v>71</v>
      </c>
      <c r="L328" s="36"/>
      <c r="M328" s="37"/>
      <c r="N328" s="37"/>
      <c r="O328" s="36"/>
    </row>
    <row r="329" spans="1:15" ht="15" customHeight="1" x14ac:dyDescent="0.25">
      <c r="A329" s="26">
        <v>328</v>
      </c>
      <c r="B329" s="27" t="s">
        <v>423</v>
      </c>
      <c r="C329" s="28">
        <v>368.67</v>
      </c>
      <c r="D329" s="29">
        <v>7290</v>
      </c>
      <c r="E329" s="30">
        <v>18602052000101</v>
      </c>
      <c r="F329" s="31">
        <v>0.69299999999999995</v>
      </c>
      <c r="G329" s="32" t="str">
        <f t="shared" si="5"/>
        <v>ALTO</v>
      </c>
      <c r="H329" s="27" t="s">
        <v>23</v>
      </c>
      <c r="I329" s="33" t="s">
        <v>113</v>
      </c>
      <c r="J329" s="34">
        <v>312890</v>
      </c>
      <c r="K329" s="35" t="s">
        <v>25</v>
      </c>
      <c r="L329" s="36"/>
      <c r="M329" s="37"/>
      <c r="N329" s="37"/>
      <c r="O329" s="36"/>
    </row>
    <row r="330" spans="1:15" ht="15" customHeight="1" x14ac:dyDescent="0.25">
      <c r="A330" s="26">
        <v>329</v>
      </c>
      <c r="B330" s="27" t="s">
        <v>424</v>
      </c>
      <c r="C330" s="28">
        <v>294.22000000000003</v>
      </c>
      <c r="D330" s="29">
        <v>8697</v>
      </c>
      <c r="E330" s="30">
        <v>18137943000126</v>
      </c>
      <c r="F330" s="31">
        <v>0.67400000000000004</v>
      </c>
      <c r="G330" s="32" t="str">
        <f t="shared" si="5"/>
        <v>ALTO</v>
      </c>
      <c r="H330" s="27" t="s">
        <v>30</v>
      </c>
      <c r="I330" s="33" t="s">
        <v>129</v>
      </c>
      <c r="J330" s="34">
        <v>312900</v>
      </c>
      <c r="K330" s="35" t="s">
        <v>71</v>
      </c>
      <c r="L330" s="36"/>
      <c r="M330" s="37"/>
      <c r="N330" s="37"/>
      <c r="O330" s="36"/>
    </row>
    <row r="331" spans="1:15" ht="15" customHeight="1" x14ac:dyDescent="0.25">
      <c r="A331" s="26">
        <v>330</v>
      </c>
      <c r="B331" s="27" t="s">
        <v>425</v>
      </c>
      <c r="C331" s="28">
        <v>1848.99</v>
      </c>
      <c r="D331" s="29">
        <v>6137</v>
      </c>
      <c r="E331" s="30">
        <v>18457192000125</v>
      </c>
      <c r="F331" s="31">
        <v>0.68</v>
      </c>
      <c r="G331" s="32" t="str">
        <f t="shared" si="5"/>
        <v>ALTO</v>
      </c>
      <c r="H331" s="27" t="s">
        <v>45</v>
      </c>
      <c r="I331" s="33" t="s">
        <v>204</v>
      </c>
      <c r="J331" s="34">
        <v>312910</v>
      </c>
      <c r="K331" s="35" t="s">
        <v>25</v>
      </c>
      <c r="L331" s="36"/>
      <c r="M331" s="37"/>
      <c r="N331" s="37"/>
      <c r="O331" s="36"/>
    </row>
    <row r="332" spans="1:15" ht="15" customHeight="1" x14ac:dyDescent="0.25">
      <c r="A332" s="26">
        <v>331</v>
      </c>
      <c r="B332" s="27" t="s">
        <v>426</v>
      </c>
      <c r="C332" s="28">
        <v>153.44999999999999</v>
      </c>
      <c r="D332" s="29">
        <v>6120</v>
      </c>
      <c r="E332" s="30">
        <v>18712133000156</v>
      </c>
      <c r="F332" s="31">
        <v>0.65700000000000003</v>
      </c>
      <c r="G332" s="32" t="str">
        <f t="shared" si="5"/>
        <v>BAIXO</v>
      </c>
      <c r="H332" s="27" t="s">
        <v>62</v>
      </c>
      <c r="I332" s="33" t="s">
        <v>200</v>
      </c>
      <c r="J332" s="34">
        <v>312920</v>
      </c>
      <c r="K332" s="35" t="s">
        <v>64</v>
      </c>
      <c r="L332" s="36"/>
      <c r="M332" s="37"/>
      <c r="N332" s="37"/>
      <c r="O332" s="36"/>
    </row>
    <row r="333" spans="1:15" ht="15" customHeight="1" x14ac:dyDescent="0.25">
      <c r="A333" s="26">
        <v>332</v>
      </c>
      <c r="B333" s="27" t="s">
        <v>427</v>
      </c>
      <c r="C333" s="28">
        <v>342.75</v>
      </c>
      <c r="D333" s="29">
        <v>10331</v>
      </c>
      <c r="E333" s="30">
        <v>18338830000199</v>
      </c>
      <c r="F333" s="31">
        <v>0.65400000000000003</v>
      </c>
      <c r="G333" s="32" t="str">
        <f t="shared" si="5"/>
        <v>BAIXO</v>
      </c>
      <c r="H333" s="27" t="s">
        <v>38</v>
      </c>
      <c r="I333" s="33" t="s">
        <v>167</v>
      </c>
      <c r="J333" s="34">
        <v>312930</v>
      </c>
      <c r="K333" s="35" t="s">
        <v>40</v>
      </c>
      <c r="L333" s="36">
        <v>43859</v>
      </c>
      <c r="M333" s="37"/>
      <c r="N333" s="37"/>
      <c r="O333" s="36"/>
    </row>
    <row r="334" spans="1:15" ht="15" customHeight="1" x14ac:dyDescent="0.25">
      <c r="A334" s="26">
        <v>333</v>
      </c>
      <c r="B334" s="27" t="s">
        <v>428</v>
      </c>
      <c r="C334" s="28">
        <v>347.36</v>
      </c>
      <c r="D334" s="29">
        <v>5029</v>
      </c>
      <c r="E334" s="30">
        <v>18094839000100</v>
      </c>
      <c r="F334" s="31">
        <v>0.65700000000000003</v>
      </c>
      <c r="G334" s="32" t="str">
        <f t="shared" si="5"/>
        <v>BAIXO</v>
      </c>
      <c r="H334" s="27" t="s">
        <v>26</v>
      </c>
      <c r="I334" s="33" t="s">
        <v>74</v>
      </c>
      <c r="J334" s="34">
        <v>312940</v>
      </c>
      <c r="K334" s="35" t="s">
        <v>75</v>
      </c>
      <c r="L334" s="36">
        <v>43750</v>
      </c>
      <c r="M334" s="37"/>
      <c r="N334" s="37"/>
      <c r="O334" s="36"/>
    </row>
    <row r="335" spans="1:15" ht="15" customHeight="1" x14ac:dyDescent="0.25">
      <c r="A335" s="26">
        <v>334</v>
      </c>
      <c r="B335" s="27" t="s">
        <v>429</v>
      </c>
      <c r="C335" s="28">
        <v>2701.54</v>
      </c>
      <c r="D335" s="29">
        <v>23265</v>
      </c>
      <c r="E335" s="30">
        <v>18584961000156</v>
      </c>
      <c r="F335" s="31">
        <v>0.71799999999999997</v>
      </c>
      <c r="G335" s="32" t="str">
        <f t="shared" si="5"/>
        <v>ALTO</v>
      </c>
      <c r="H335" s="27" t="s">
        <v>23</v>
      </c>
      <c r="I335" s="33" t="s">
        <v>117</v>
      </c>
      <c r="J335" s="34">
        <v>312950</v>
      </c>
      <c r="K335" s="35" t="s">
        <v>47</v>
      </c>
      <c r="L335" s="36"/>
      <c r="M335" s="37"/>
      <c r="N335" s="37"/>
      <c r="O335" s="36"/>
    </row>
    <row r="336" spans="1:15" ht="15" customHeight="1" x14ac:dyDescent="0.25">
      <c r="A336" s="26">
        <v>335</v>
      </c>
      <c r="B336" s="27" t="s">
        <v>430</v>
      </c>
      <c r="C336" s="28">
        <v>873.27</v>
      </c>
      <c r="D336" s="29">
        <v>7839</v>
      </c>
      <c r="E336" s="30">
        <v>16899700000108</v>
      </c>
      <c r="F336" s="31">
        <v>0.61399999999999999</v>
      </c>
      <c r="G336" s="32" t="str">
        <f t="shared" si="5"/>
        <v>BAIXO</v>
      </c>
      <c r="H336" s="27" t="s">
        <v>57</v>
      </c>
      <c r="I336" s="33" t="s">
        <v>195</v>
      </c>
      <c r="J336" s="34">
        <v>312960</v>
      </c>
      <c r="K336" s="35" t="s">
        <v>152</v>
      </c>
      <c r="L336" s="36">
        <v>43599</v>
      </c>
      <c r="M336" s="37" t="s">
        <v>222</v>
      </c>
      <c r="N336" s="37" t="s">
        <v>34</v>
      </c>
      <c r="O336" s="36">
        <v>43161</v>
      </c>
    </row>
    <row r="337" spans="1:15" ht="15" customHeight="1" x14ac:dyDescent="0.25">
      <c r="A337" s="26">
        <v>336</v>
      </c>
      <c r="B337" s="27" t="s">
        <v>431</v>
      </c>
      <c r="C337" s="28">
        <v>351.1</v>
      </c>
      <c r="D337" s="29">
        <v>6155</v>
      </c>
      <c r="E337" s="30">
        <v>1612477000190</v>
      </c>
      <c r="F337" s="31">
        <v>0.59099999999999997</v>
      </c>
      <c r="G337" s="32" t="str">
        <f t="shared" si="5"/>
        <v>BAIXO</v>
      </c>
      <c r="H337" s="27" t="s">
        <v>57</v>
      </c>
      <c r="I337" s="33" t="s">
        <v>184</v>
      </c>
      <c r="J337" s="34">
        <v>312965</v>
      </c>
      <c r="K337" s="35" t="s">
        <v>152</v>
      </c>
      <c r="L337" s="36"/>
      <c r="M337" s="37"/>
      <c r="N337" s="37"/>
      <c r="O337" s="36"/>
    </row>
    <row r="338" spans="1:15" ht="15" customHeight="1" x14ac:dyDescent="0.25">
      <c r="A338" s="26">
        <v>337</v>
      </c>
      <c r="B338" s="27" t="s">
        <v>432</v>
      </c>
      <c r="C338" s="28">
        <v>560.6</v>
      </c>
      <c r="D338" s="29">
        <v>12177</v>
      </c>
      <c r="E338" s="30">
        <v>17894072000122</v>
      </c>
      <c r="F338" s="31">
        <v>0.70599999999999996</v>
      </c>
      <c r="G338" s="32" t="str">
        <f t="shared" si="5"/>
        <v>ALTO</v>
      </c>
      <c r="H338" s="27" t="s">
        <v>62</v>
      </c>
      <c r="I338" s="33" t="s">
        <v>80</v>
      </c>
      <c r="J338" s="34">
        <v>312970</v>
      </c>
      <c r="K338" s="35" t="s">
        <v>81</v>
      </c>
      <c r="L338" s="36"/>
      <c r="M338" s="37"/>
      <c r="N338" s="37"/>
      <c r="O338" s="36"/>
    </row>
    <row r="339" spans="1:15" ht="15" customHeight="1" x14ac:dyDescent="0.25">
      <c r="A339" s="26">
        <v>338</v>
      </c>
      <c r="B339" s="27" t="s">
        <v>433</v>
      </c>
      <c r="C339" s="28">
        <v>73.22</v>
      </c>
      <c r="D339" s="29">
        <v>159026</v>
      </c>
      <c r="E339" s="30">
        <v>18715490000178</v>
      </c>
      <c r="F339" s="31">
        <v>0.70399999999999996</v>
      </c>
      <c r="G339" s="32" t="str">
        <f t="shared" si="5"/>
        <v>ALTO</v>
      </c>
      <c r="H339" s="27" t="s">
        <v>26</v>
      </c>
      <c r="I339" s="33" t="s">
        <v>146</v>
      </c>
      <c r="J339" s="34">
        <v>312980</v>
      </c>
      <c r="K339" s="35" t="s">
        <v>103</v>
      </c>
      <c r="L339" s="36">
        <v>43886</v>
      </c>
      <c r="M339" s="37" t="s">
        <v>33</v>
      </c>
      <c r="N339" s="37" t="s">
        <v>34</v>
      </c>
      <c r="O339" s="36">
        <v>43446</v>
      </c>
    </row>
    <row r="340" spans="1:15" ht="15" customHeight="1" x14ac:dyDescent="0.25">
      <c r="A340" s="26">
        <v>339</v>
      </c>
      <c r="B340" s="27" t="s">
        <v>434</v>
      </c>
      <c r="C340" s="28">
        <v>68.900000000000006</v>
      </c>
      <c r="D340" s="29">
        <v>3406</v>
      </c>
      <c r="E340" s="30">
        <v>18178962000109</v>
      </c>
      <c r="F340" s="31">
        <v>0.67400000000000004</v>
      </c>
      <c r="G340" s="32" t="str">
        <f t="shared" si="5"/>
        <v>ALTO</v>
      </c>
      <c r="H340" s="27" t="s">
        <v>62</v>
      </c>
      <c r="I340" s="33" t="s">
        <v>68</v>
      </c>
      <c r="J340" s="34">
        <v>312990</v>
      </c>
      <c r="K340" s="35" t="s">
        <v>64</v>
      </c>
      <c r="L340" s="36"/>
      <c r="M340" s="37"/>
      <c r="N340" s="37"/>
      <c r="O340" s="36"/>
    </row>
    <row r="341" spans="1:15" ht="15" customHeight="1" x14ac:dyDescent="0.25">
      <c r="A341" s="26">
        <v>340</v>
      </c>
      <c r="B341" s="27" t="s">
        <v>435</v>
      </c>
      <c r="C341" s="28">
        <v>153.58000000000001</v>
      </c>
      <c r="D341" s="29">
        <v>2866</v>
      </c>
      <c r="E341" s="30">
        <v>18244418000100</v>
      </c>
      <c r="F341" s="31">
        <v>0.67500000000000004</v>
      </c>
      <c r="G341" s="32" t="str">
        <f t="shared" si="5"/>
        <v>ALTO</v>
      </c>
      <c r="H341" s="27" t="s">
        <v>49</v>
      </c>
      <c r="I341" s="33" t="s">
        <v>171</v>
      </c>
      <c r="J341" s="34">
        <v>313000</v>
      </c>
      <c r="K341" s="35" t="s">
        <v>75</v>
      </c>
      <c r="L341" s="36"/>
      <c r="M341" s="37"/>
      <c r="N341" s="37"/>
      <c r="O341" s="36"/>
    </row>
    <row r="342" spans="1:15" ht="15" customHeight="1" x14ac:dyDescent="0.25">
      <c r="A342" s="26">
        <v>341</v>
      </c>
      <c r="B342" s="27" t="s">
        <v>436</v>
      </c>
      <c r="C342" s="28">
        <v>627.19000000000005</v>
      </c>
      <c r="D342" s="29">
        <v>10737</v>
      </c>
      <c r="E342" s="30">
        <v>25224304000163</v>
      </c>
      <c r="F342" s="31">
        <v>0.624</v>
      </c>
      <c r="G342" s="32" t="str">
        <f t="shared" si="5"/>
        <v>BAIXO</v>
      </c>
      <c r="H342" s="27" t="s">
        <v>57</v>
      </c>
      <c r="I342" s="33" t="s">
        <v>175</v>
      </c>
      <c r="J342" s="34">
        <v>313005</v>
      </c>
      <c r="K342" s="35" t="s">
        <v>152</v>
      </c>
      <c r="L342" s="36"/>
      <c r="M342" s="37"/>
      <c r="N342" s="37"/>
      <c r="O342" s="36"/>
    </row>
    <row r="343" spans="1:15" ht="15" customHeight="1" x14ac:dyDescent="0.25">
      <c r="A343" s="26">
        <v>342</v>
      </c>
      <c r="B343" s="27" t="s">
        <v>437</v>
      </c>
      <c r="C343" s="28">
        <v>110.08</v>
      </c>
      <c r="D343" s="29">
        <v>34879</v>
      </c>
      <c r="E343" s="30">
        <v>18715474000185</v>
      </c>
      <c r="F343" s="31">
        <v>0.69799999999999995</v>
      </c>
      <c r="G343" s="32" t="str">
        <f t="shared" si="5"/>
        <v>ALTO</v>
      </c>
      <c r="H343" s="27" t="s">
        <v>26</v>
      </c>
      <c r="I343" s="33" t="s">
        <v>146</v>
      </c>
      <c r="J343" s="34">
        <v>313010</v>
      </c>
      <c r="K343" s="35" t="s">
        <v>103</v>
      </c>
      <c r="L343" s="36">
        <v>43785</v>
      </c>
      <c r="M343" s="37"/>
      <c r="N343" s="37"/>
      <c r="O343" s="36"/>
    </row>
    <row r="344" spans="1:15" ht="15" customHeight="1" x14ac:dyDescent="0.25">
      <c r="A344" s="26">
        <v>343</v>
      </c>
      <c r="B344" s="27" t="s">
        <v>438</v>
      </c>
      <c r="C344" s="28">
        <v>216.27</v>
      </c>
      <c r="D344" s="29">
        <v>9265</v>
      </c>
      <c r="E344" s="30">
        <v>18313825000121</v>
      </c>
      <c r="F344" s="31">
        <v>0.65100000000000002</v>
      </c>
      <c r="G344" s="32" t="str">
        <f t="shared" si="5"/>
        <v>BAIXO</v>
      </c>
      <c r="H344" s="27" t="s">
        <v>49</v>
      </c>
      <c r="I344" s="33" t="s">
        <v>251</v>
      </c>
      <c r="J344" s="34">
        <v>313020</v>
      </c>
      <c r="K344" s="35" t="s">
        <v>51</v>
      </c>
      <c r="L344" s="36"/>
      <c r="M344" s="37"/>
      <c r="N344" s="37"/>
      <c r="O344" s="36"/>
    </row>
    <row r="345" spans="1:15" ht="15" customHeight="1" x14ac:dyDescent="0.25">
      <c r="A345" s="26">
        <v>344</v>
      </c>
      <c r="B345" s="27" t="s">
        <v>439</v>
      </c>
      <c r="C345" s="28">
        <v>627.97</v>
      </c>
      <c r="D345" s="29">
        <v>8031</v>
      </c>
      <c r="E345" s="30">
        <v>18306688000106</v>
      </c>
      <c r="F345" s="31">
        <v>0.70699999999999996</v>
      </c>
      <c r="G345" s="32" t="str">
        <f t="shared" si="5"/>
        <v>ALTO</v>
      </c>
      <c r="H345" s="27" t="s">
        <v>49</v>
      </c>
      <c r="I345" s="33" t="s">
        <v>137</v>
      </c>
      <c r="J345" s="34">
        <v>313030</v>
      </c>
      <c r="K345" s="35" t="s">
        <v>51</v>
      </c>
      <c r="L345" s="36"/>
      <c r="M345" s="37"/>
      <c r="N345" s="37"/>
      <c r="O345" s="36"/>
    </row>
    <row r="346" spans="1:15" ht="15" customHeight="1" x14ac:dyDescent="0.25">
      <c r="A346" s="26">
        <v>345</v>
      </c>
      <c r="B346" s="27" t="s">
        <v>440</v>
      </c>
      <c r="C346" s="28">
        <v>105.93</v>
      </c>
      <c r="D346" s="29">
        <v>5863</v>
      </c>
      <c r="E346" s="30">
        <v>18244400000108</v>
      </c>
      <c r="F346" s="31">
        <v>0.71399999999999997</v>
      </c>
      <c r="G346" s="32" t="str">
        <f t="shared" si="5"/>
        <v>ALTO</v>
      </c>
      <c r="H346" s="27" t="s">
        <v>62</v>
      </c>
      <c r="I346" s="33" t="s">
        <v>257</v>
      </c>
      <c r="J346" s="34">
        <v>313040</v>
      </c>
      <c r="K346" s="35" t="s">
        <v>64</v>
      </c>
      <c r="L346" s="36"/>
      <c r="M346" s="37"/>
      <c r="N346" s="37"/>
      <c r="O346" s="36"/>
    </row>
    <row r="347" spans="1:15" ht="15" customHeight="1" x14ac:dyDescent="0.25">
      <c r="A347" s="26">
        <v>346</v>
      </c>
      <c r="B347" s="27" t="s">
        <v>441</v>
      </c>
      <c r="C347" s="28">
        <v>375.74</v>
      </c>
      <c r="D347" s="29">
        <v>11488</v>
      </c>
      <c r="E347" s="30">
        <v>18239608000139</v>
      </c>
      <c r="F347" s="31">
        <v>0.68</v>
      </c>
      <c r="G347" s="32" t="str">
        <f t="shared" si="5"/>
        <v>ALTO</v>
      </c>
      <c r="H347" s="27" t="s">
        <v>62</v>
      </c>
      <c r="I347" s="33" t="s">
        <v>159</v>
      </c>
      <c r="J347" s="34">
        <v>313050</v>
      </c>
      <c r="K347" s="35" t="s">
        <v>64</v>
      </c>
      <c r="L347" s="36"/>
      <c r="M347" s="37"/>
      <c r="N347" s="37"/>
      <c r="O347" s="36"/>
    </row>
    <row r="348" spans="1:15" ht="15" customHeight="1" x14ac:dyDescent="0.25">
      <c r="A348" s="26">
        <v>347</v>
      </c>
      <c r="B348" s="27" t="s">
        <v>442</v>
      </c>
      <c r="C348" s="28">
        <v>192.77</v>
      </c>
      <c r="D348" s="29">
        <v>6412</v>
      </c>
      <c r="E348" s="30">
        <v>1613233000122</v>
      </c>
      <c r="F348" s="31">
        <v>0.55300000000000005</v>
      </c>
      <c r="G348" s="32" t="str">
        <f t="shared" si="5"/>
        <v>BAIXO</v>
      </c>
      <c r="H348" s="27" t="s">
        <v>38</v>
      </c>
      <c r="I348" s="33" t="s">
        <v>167</v>
      </c>
      <c r="J348" s="34">
        <v>313055</v>
      </c>
      <c r="K348" s="35" t="s">
        <v>40</v>
      </c>
      <c r="L348" s="36"/>
      <c r="M348" s="37"/>
      <c r="N348" s="37"/>
      <c r="O348" s="36"/>
    </row>
    <row r="349" spans="1:15" ht="15" customHeight="1" x14ac:dyDescent="0.25">
      <c r="A349" s="26">
        <v>348</v>
      </c>
      <c r="B349" s="27" t="s">
        <v>443</v>
      </c>
      <c r="C349" s="28">
        <v>149.69999999999999</v>
      </c>
      <c r="D349" s="29">
        <v>6904</v>
      </c>
      <c r="E349" s="30">
        <v>18028829000168</v>
      </c>
      <c r="F349" s="31">
        <v>0.69199999999999995</v>
      </c>
      <c r="G349" s="32" t="str">
        <f t="shared" si="5"/>
        <v>ALTO</v>
      </c>
      <c r="H349" s="27" t="s">
        <v>62</v>
      </c>
      <c r="I349" s="33" t="s">
        <v>68</v>
      </c>
      <c r="J349" s="34">
        <v>313060</v>
      </c>
      <c r="K349" s="35" t="s">
        <v>64</v>
      </c>
      <c r="L349" s="36">
        <v>43451</v>
      </c>
      <c r="M349" s="37" t="s">
        <v>33</v>
      </c>
      <c r="N349" s="37" t="s">
        <v>34</v>
      </c>
      <c r="O349" s="36">
        <v>43161</v>
      </c>
    </row>
    <row r="350" spans="1:15" ht="15" customHeight="1" x14ac:dyDescent="0.25">
      <c r="A350" s="26">
        <v>349</v>
      </c>
      <c r="B350" s="27" t="s">
        <v>444</v>
      </c>
      <c r="C350" s="28">
        <v>1007.35</v>
      </c>
      <c r="D350" s="29">
        <v>7327</v>
      </c>
      <c r="E350" s="38">
        <v>1614599000116</v>
      </c>
      <c r="F350" s="31">
        <v>0.61</v>
      </c>
      <c r="G350" s="32" t="str">
        <f t="shared" si="5"/>
        <v>BAIXO</v>
      </c>
      <c r="H350" s="27" t="s">
        <v>57</v>
      </c>
      <c r="I350" s="33" t="s">
        <v>58</v>
      </c>
      <c r="J350" s="34">
        <v>313065</v>
      </c>
      <c r="K350" s="35" t="s">
        <v>152</v>
      </c>
      <c r="L350" s="36"/>
      <c r="M350" s="37"/>
      <c r="N350" s="37"/>
      <c r="O350" s="36"/>
    </row>
    <row r="351" spans="1:15" ht="15" customHeight="1" x14ac:dyDescent="0.25">
      <c r="A351" s="26">
        <v>350</v>
      </c>
      <c r="B351" s="27" t="s">
        <v>445</v>
      </c>
      <c r="C351" s="28">
        <v>838.32</v>
      </c>
      <c r="D351" s="29">
        <v>6181</v>
      </c>
      <c r="E351" s="30">
        <v>18259390000184</v>
      </c>
      <c r="F351" s="31">
        <v>0.67400000000000004</v>
      </c>
      <c r="G351" s="32" t="str">
        <f t="shared" si="5"/>
        <v>ALTO</v>
      </c>
      <c r="H351" s="27" t="s">
        <v>45</v>
      </c>
      <c r="I351" s="33" t="s">
        <v>108</v>
      </c>
      <c r="J351" s="34">
        <v>313070</v>
      </c>
      <c r="K351" s="35" t="s">
        <v>25</v>
      </c>
      <c r="L351" s="36"/>
      <c r="M351" s="37"/>
      <c r="N351" s="37"/>
      <c r="O351" s="36"/>
    </row>
    <row r="352" spans="1:15" ht="15" customHeight="1" x14ac:dyDescent="0.25">
      <c r="A352" s="26">
        <v>351</v>
      </c>
      <c r="B352" s="27" t="s">
        <v>446</v>
      </c>
      <c r="C352" s="28">
        <v>306.39</v>
      </c>
      <c r="D352" s="29">
        <v>2636</v>
      </c>
      <c r="E352" s="30">
        <v>18244319000128</v>
      </c>
      <c r="F352" s="31">
        <v>0.69699999999999995</v>
      </c>
      <c r="G352" s="32" t="str">
        <f t="shared" si="5"/>
        <v>ALTO</v>
      </c>
      <c r="H352" s="27" t="s">
        <v>62</v>
      </c>
      <c r="I352" s="33" t="s">
        <v>257</v>
      </c>
      <c r="J352" s="34">
        <v>313080</v>
      </c>
      <c r="K352" s="35" t="s">
        <v>64</v>
      </c>
      <c r="L352" s="36"/>
      <c r="M352" s="37"/>
      <c r="N352" s="37"/>
      <c r="O352" s="36"/>
    </row>
    <row r="353" spans="1:15" ht="15" customHeight="1" x14ac:dyDescent="0.25">
      <c r="A353" s="26">
        <v>352</v>
      </c>
      <c r="B353" s="27" t="s">
        <v>447</v>
      </c>
      <c r="C353" s="28">
        <v>860.65</v>
      </c>
      <c r="D353" s="29">
        <v>24269</v>
      </c>
      <c r="E353" s="30">
        <v>20905865000104</v>
      </c>
      <c r="F353" s="31">
        <v>0.65800000000000003</v>
      </c>
      <c r="G353" s="32" t="str">
        <f t="shared" si="5"/>
        <v>BAIXO</v>
      </c>
      <c r="H353" s="27" t="s">
        <v>38</v>
      </c>
      <c r="I353" s="33" t="s">
        <v>167</v>
      </c>
      <c r="J353" s="34">
        <v>313090</v>
      </c>
      <c r="K353" s="35" t="s">
        <v>40</v>
      </c>
      <c r="L353" s="36"/>
      <c r="M353" s="37"/>
      <c r="N353" s="37"/>
      <c r="O353" s="36"/>
    </row>
    <row r="354" spans="1:15" ht="15" customHeight="1" x14ac:dyDescent="0.25">
      <c r="A354" s="26">
        <v>353</v>
      </c>
      <c r="B354" s="27" t="s">
        <v>448</v>
      </c>
      <c r="C354" s="28">
        <v>245.51</v>
      </c>
      <c r="D354" s="29">
        <v>5781</v>
      </c>
      <c r="E354" s="30">
        <v>18116152000110</v>
      </c>
      <c r="F354" s="31">
        <v>0.70199999999999996</v>
      </c>
      <c r="G354" s="32" t="str">
        <f t="shared" si="5"/>
        <v>ALTO</v>
      </c>
      <c r="H354" s="27" t="s">
        <v>26</v>
      </c>
      <c r="I354" s="33" t="s">
        <v>102</v>
      </c>
      <c r="J354" s="34">
        <v>313100</v>
      </c>
      <c r="K354" s="35" t="s">
        <v>103</v>
      </c>
      <c r="L354" s="36"/>
      <c r="M354" s="37"/>
      <c r="N354" s="37"/>
      <c r="O354" s="36"/>
    </row>
    <row r="355" spans="1:15" ht="15" customHeight="1" x14ac:dyDescent="0.25">
      <c r="A355" s="26">
        <v>354</v>
      </c>
      <c r="B355" s="27" t="s">
        <v>449</v>
      </c>
      <c r="C355" s="28">
        <v>527.5</v>
      </c>
      <c r="D355" s="29">
        <v>6729</v>
      </c>
      <c r="E355" s="30">
        <v>17694860000175</v>
      </c>
      <c r="F355" s="31">
        <v>0.66400000000000003</v>
      </c>
      <c r="G355" s="32" t="str">
        <f t="shared" si="5"/>
        <v>BAIXO</v>
      </c>
      <c r="H355" s="27" t="s">
        <v>26</v>
      </c>
      <c r="I355" s="33" t="s">
        <v>133</v>
      </c>
      <c r="J355" s="34">
        <v>313110</v>
      </c>
      <c r="K355" s="35" t="s">
        <v>28</v>
      </c>
      <c r="L355" s="36">
        <v>43850</v>
      </c>
      <c r="M355" s="37" t="s">
        <v>33</v>
      </c>
      <c r="N355" s="37" t="s">
        <v>34</v>
      </c>
      <c r="O355" s="36">
        <v>43676</v>
      </c>
    </row>
    <row r="356" spans="1:15" ht="15" customHeight="1" x14ac:dyDescent="0.25">
      <c r="A356" s="26">
        <v>355</v>
      </c>
      <c r="B356" s="27" t="s">
        <v>450</v>
      </c>
      <c r="C356" s="28">
        <v>113.77</v>
      </c>
      <c r="D356" s="29">
        <v>16692</v>
      </c>
      <c r="E356" s="30">
        <v>66229543000193</v>
      </c>
      <c r="F356" s="31">
        <v>0.66500000000000004</v>
      </c>
      <c r="G356" s="32" t="str">
        <f t="shared" si="5"/>
        <v>BAIXO</v>
      </c>
      <c r="H356" s="27" t="s">
        <v>38</v>
      </c>
      <c r="I356" s="33" t="s">
        <v>167</v>
      </c>
      <c r="J356" s="34">
        <v>313115</v>
      </c>
      <c r="K356" s="35" t="s">
        <v>40</v>
      </c>
      <c r="L356" s="36">
        <v>43863</v>
      </c>
      <c r="M356" s="37"/>
      <c r="N356" s="37"/>
      <c r="O356" s="36"/>
    </row>
    <row r="357" spans="1:15" ht="15" customHeight="1" x14ac:dyDescent="0.25">
      <c r="A357" s="26">
        <v>356</v>
      </c>
      <c r="B357" s="27" t="s">
        <v>451</v>
      </c>
      <c r="C357" s="28">
        <v>457.61</v>
      </c>
      <c r="D357" s="29">
        <v>18169</v>
      </c>
      <c r="E357" s="30">
        <v>18334292000164</v>
      </c>
      <c r="F357" s="31">
        <v>0.69299999999999995</v>
      </c>
      <c r="G357" s="32" t="str">
        <f t="shared" si="5"/>
        <v>ALTO</v>
      </c>
      <c r="H357" s="27" t="s">
        <v>38</v>
      </c>
      <c r="I357" s="33" t="s">
        <v>60</v>
      </c>
      <c r="J357" s="34">
        <v>313120</v>
      </c>
      <c r="K357" s="35" t="s">
        <v>32</v>
      </c>
      <c r="L357" s="36">
        <v>43752</v>
      </c>
      <c r="M357" s="37" t="s">
        <v>33</v>
      </c>
      <c r="N357" s="37" t="s">
        <v>347</v>
      </c>
      <c r="O357" s="36">
        <v>43693</v>
      </c>
    </row>
    <row r="358" spans="1:15" ht="15" customHeight="1" x14ac:dyDescent="0.25">
      <c r="A358" s="26">
        <v>357</v>
      </c>
      <c r="B358" s="27" t="s">
        <v>39</v>
      </c>
      <c r="C358" s="28">
        <v>166.09</v>
      </c>
      <c r="D358" s="29">
        <v>239177</v>
      </c>
      <c r="E358" s="30">
        <v>19876424000142</v>
      </c>
      <c r="F358" s="31">
        <v>0.77100000000000002</v>
      </c>
      <c r="G358" s="32" t="str">
        <f t="shared" si="5"/>
        <v>ALTO</v>
      </c>
      <c r="H358" s="27" t="s">
        <v>38</v>
      </c>
      <c r="I358" s="33" t="s">
        <v>39</v>
      </c>
      <c r="J358" s="34">
        <v>313130</v>
      </c>
      <c r="K358" s="35" t="s">
        <v>40</v>
      </c>
      <c r="L358" s="36">
        <v>43820</v>
      </c>
      <c r="M358" s="37"/>
      <c r="N358" s="37"/>
      <c r="O358" s="36"/>
    </row>
    <row r="359" spans="1:15" ht="15" customHeight="1" x14ac:dyDescent="0.25">
      <c r="A359" s="26">
        <v>358</v>
      </c>
      <c r="B359" s="27" t="s">
        <v>452</v>
      </c>
      <c r="C359" s="28">
        <v>469.24</v>
      </c>
      <c r="D359" s="29">
        <v>4106</v>
      </c>
      <c r="E359" s="30">
        <v>18457259000121</v>
      </c>
      <c r="F359" s="31">
        <v>0.69599999999999995</v>
      </c>
      <c r="G359" s="32" t="str">
        <f t="shared" si="5"/>
        <v>ALTO</v>
      </c>
      <c r="H359" s="27" t="s">
        <v>45</v>
      </c>
      <c r="I359" s="33" t="s">
        <v>204</v>
      </c>
      <c r="J359" s="34">
        <v>313140</v>
      </c>
      <c r="K359" s="35" t="s">
        <v>25</v>
      </c>
      <c r="L359" s="36"/>
      <c r="M359" s="37"/>
      <c r="N359" s="37"/>
      <c r="O359" s="36"/>
    </row>
    <row r="360" spans="1:15" ht="15" customHeight="1" x14ac:dyDescent="0.25">
      <c r="A360" s="26">
        <v>359</v>
      </c>
      <c r="B360" s="27" t="s">
        <v>453</v>
      </c>
      <c r="C360" s="28">
        <v>298.39999999999998</v>
      </c>
      <c r="D360" s="29">
        <v>9522</v>
      </c>
      <c r="E360" s="30">
        <v>18179226000167</v>
      </c>
      <c r="F360" s="31">
        <v>0.68600000000000005</v>
      </c>
      <c r="G360" s="32" t="str">
        <f t="shared" si="5"/>
        <v>ALTO</v>
      </c>
      <c r="H360" s="27" t="s">
        <v>62</v>
      </c>
      <c r="I360" s="33" t="s">
        <v>169</v>
      </c>
      <c r="J360" s="34">
        <v>313150</v>
      </c>
      <c r="K360" s="35" t="s">
        <v>64</v>
      </c>
      <c r="L360" s="36"/>
      <c r="M360" s="37"/>
      <c r="N360" s="37"/>
      <c r="O360" s="36"/>
    </row>
    <row r="361" spans="1:15" ht="15" customHeight="1" x14ac:dyDescent="0.25">
      <c r="A361" s="26">
        <v>360</v>
      </c>
      <c r="B361" s="27" t="s">
        <v>454</v>
      </c>
      <c r="C361" s="28">
        <v>357.93</v>
      </c>
      <c r="D361" s="29">
        <v>6464</v>
      </c>
      <c r="E361" s="30">
        <v>18158642000189</v>
      </c>
      <c r="F361" s="31">
        <v>0.69499999999999995</v>
      </c>
      <c r="G361" s="32" t="str">
        <f t="shared" si="5"/>
        <v>ALTO</v>
      </c>
      <c r="H361" s="27" t="s">
        <v>23</v>
      </c>
      <c r="I361" s="33" t="s">
        <v>24</v>
      </c>
      <c r="J361" s="34">
        <v>313160</v>
      </c>
      <c r="K361" s="35" t="s">
        <v>25</v>
      </c>
      <c r="L361" s="36"/>
      <c r="M361" s="37"/>
      <c r="N361" s="37"/>
      <c r="O361" s="36"/>
    </row>
    <row r="362" spans="1:15" ht="15" customHeight="1" x14ac:dyDescent="0.25">
      <c r="A362" s="26">
        <v>361</v>
      </c>
      <c r="B362" s="27" t="s">
        <v>89</v>
      </c>
      <c r="C362" s="28">
        <v>1254.49</v>
      </c>
      <c r="D362" s="29">
        <v>109551</v>
      </c>
      <c r="E362" s="30">
        <v>18299446000124</v>
      </c>
      <c r="F362" s="31">
        <v>0.75600000000000001</v>
      </c>
      <c r="G362" s="32" t="str">
        <f t="shared" si="5"/>
        <v>ALTO</v>
      </c>
      <c r="H362" s="27" t="s">
        <v>26</v>
      </c>
      <c r="I362" s="33" t="s">
        <v>89</v>
      </c>
      <c r="J362" s="34">
        <v>313170</v>
      </c>
      <c r="K362" s="35" t="s">
        <v>103</v>
      </c>
      <c r="L362" s="36">
        <v>43796</v>
      </c>
      <c r="M362" s="37" t="s">
        <v>33</v>
      </c>
      <c r="N362" s="37" t="s">
        <v>34</v>
      </c>
      <c r="O362" s="36">
        <v>43532</v>
      </c>
    </row>
    <row r="363" spans="1:15" ht="15" customHeight="1" x14ac:dyDescent="0.25">
      <c r="A363" s="26">
        <v>362</v>
      </c>
      <c r="B363" s="27" t="s">
        <v>455</v>
      </c>
      <c r="C363" s="28">
        <v>209.84</v>
      </c>
      <c r="D363" s="29">
        <v>10692</v>
      </c>
      <c r="E363" s="30">
        <v>17125444000156</v>
      </c>
      <c r="F363" s="31">
        <v>0.65300000000000002</v>
      </c>
      <c r="G363" s="32" t="str">
        <f t="shared" si="5"/>
        <v>BAIXO</v>
      </c>
      <c r="H363" s="27" t="s">
        <v>38</v>
      </c>
      <c r="I363" s="33" t="s">
        <v>272</v>
      </c>
      <c r="J363" s="34">
        <v>313180</v>
      </c>
      <c r="K363" s="35" t="s">
        <v>43</v>
      </c>
      <c r="L363" s="36"/>
      <c r="M363" s="37"/>
      <c r="N363" s="37"/>
      <c r="O363" s="36"/>
    </row>
    <row r="364" spans="1:15" ht="15" customHeight="1" x14ac:dyDescent="0.25">
      <c r="A364" s="26">
        <v>363</v>
      </c>
      <c r="B364" s="27" t="s">
        <v>456</v>
      </c>
      <c r="C364" s="28">
        <v>541.92999999999995</v>
      </c>
      <c r="D364" s="29">
        <v>45484</v>
      </c>
      <c r="E364" s="30">
        <v>18307835000154</v>
      </c>
      <c r="F364" s="31">
        <v>0.73</v>
      </c>
      <c r="G364" s="32" t="str">
        <f t="shared" si="5"/>
        <v>ALTO</v>
      </c>
      <c r="H364" s="27" t="s">
        <v>26</v>
      </c>
      <c r="I364" s="33" t="s">
        <v>341</v>
      </c>
      <c r="J364" s="34">
        <v>313190</v>
      </c>
      <c r="K364" s="35" t="s">
        <v>103</v>
      </c>
      <c r="L364" s="36">
        <v>43808</v>
      </c>
      <c r="M364" s="37" t="s">
        <v>33</v>
      </c>
      <c r="N364" s="37" t="s">
        <v>34</v>
      </c>
      <c r="O364" s="36">
        <v>43447</v>
      </c>
    </row>
    <row r="365" spans="1:15" ht="15" customHeight="1" x14ac:dyDescent="0.25">
      <c r="A365" s="26">
        <v>364</v>
      </c>
      <c r="B365" s="27" t="s">
        <v>457</v>
      </c>
      <c r="C365" s="28">
        <v>1785.49</v>
      </c>
      <c r="D365" s="29">
        <v>4982</v>
      </c>
      <c r="E365" s="30">
        <v>18017400000175</v>
      </c>
      <c r="F365" s="31">
        <v>0.628</v>
      </c>
      <c r="G365" s="32" t="str">
        <f t="shared" si="5"/>
        <v>BAIXO</v>
      </c>
      <c r="H365" s="27" t="s">
        <v>57</v>
      </c>
      <c r="I365" s="33" t="s">
        <v>179</v>
      </c>
      <c r="J365" s="34">
        <v>313200</v>
      </c>
      <c r="K365" s="35" t="s">
        <v>152</v>
      </c>
      <c r="L365" s="36"/>
      <c r="M365" s="37"/>
      <c r="N365" s="37"/>
      <c r="O365" s="36"/>
    </row>
    <row r="366" spans="1:15" ht="15" customHeight="1" x14ac:dyDescent="0.25">
      <c r="A366" s="26">
        <v>365</v>
      </c>
      <c r="B366" s="27" t="s">
        <v>458</v>
      </c>
      <c r="C366" s="28">
        <v>1224.98</v>
      </c>
      <c r="D366" s="29">
        <v>17739</v>
      </c>
      <c r="E366" s="30">
        <v>18283101000182</v>
      </c>
      <c r="F366" s="31">
        <v>0.64100000000000001</v>
      </c>
      <c r="G366" s="32" t="str">
        <f t="shared" si="5"/>
        <v>BAIXO</v>
      </c>
      <c r="H366" s="27" t="s">
        <v>57</v>
      </c>
      <c r="I366" s="33" t="s">
        <v>175</v>
      </c>
      <c r="J366" s="34">
        <v>313210</v>
      </c>
      <c r="K366" s="35" t="s">
        <v>152</v>
      </c>
      <c r="L366" s="36"/>
      <c r="M366" s="37"/>
      <c r="N366" s="37"/>
      <c r="O366" s="36"/>
    </row>
    <row r="367" spans="1:15" ht="15" customHeight="1" x14ac:dyDescent="0.25">
      <c r="A367" s="26">
        <v>366</v>
      </c>
      <c r="B367" s="27" t="s">
        <v>149</v>
      </c>
      <c r="C367" s="28">
        <v>410.62</v>
      </c>
      <c r="D367" s="29">
        <v>12371</v>
      </c>
      <c r="E367" s="30">
        <v>18313015000175</v>
      </c>
      <c r="F367" s="31">
        <v>0.69099999999999995</v>
      </c>
      <c r="G367" s="32" t="str">
        <f t="shared" si="5"/>
        <v>ALTO</v>
      </c>
      <c r="H367" s="27" t="s">
        <v>26</v>
      </c>
      <c r="I367" s="33" t="s">
        <v>149</v>
      </c>
      <c r="J367" s="34">
        <v>313220</v>
      </c>
      <c r="K367" s="35" t="s">
        <v>51</v>
      </c>
      <c r="L367" s="36"/>
      <c r="M367" s="37"/>
      <c r="N367" s="37"/>
      <c r="O367" s="36"/>
    </row>
    <row r="368" spans="1:15" ht="15" customHeight="1" x14ac:dyDescent="0.25">
      <c r="A368" s="26">
        <v>367</v>
      </c>
      <c r="B368" s="27" t="s">
        <v>459</v>
      </c>
      <c r="C368" s="28">
        <v>481.72</v>
      </c>
      <c r="D368" s="29">
        <v>11798</v>
      </c>
      <c r="E368" s="30">
        <v>18404756000161</v>
      </c>
      <c r="F368" s="31">
        <v>0.55200000000000005</v>
      </c>
      <c r="G368" s="32" t="str">
        <f t="shared" si="5"/>
        <v>BAIXO</v>
      </c>
      <c r="H368" s="27" t="s">
        <v>53</v>
      </c>
      <c r="I368" s="33" t="s">
        <v>131</v>
      </c>
      <c r="J368" s="34">
        <v>313230</v>
      </c>
      <c r="K368" s="35" t="s">
        <v>55</v>
      </c>
      <c r="L368" s="40">
        <v>43758</v>
      </c>
      <c r="M368" s="37" t="s">
        <v>33</v>
      </c>
      <c r="N368" s="37" t="s">
        <v>34</v>
      </c>
      <c r="O368" s="36">
        <v>43593</v>
      </c>
    </row>
    <row r="369" spans="1:15" ht="15" customHeight="1" x14ac:dyDescent="0.25">
      <c r="A369" s="26">
        <v>368</v>
      </c>
      <c r="B369" s="27" t="s">
        <v>186</v>
      </c>
      <c r="C369" s="28">
        <v>295.2</v>
      </c>
      <c r="D369" s="29">
        <v>90679</v>
      </c>
      <c r="E369" s="30">
        <v>18025940000109</v>
      </c>
      <c r="F369" s="31">
        <v>0.78700000000000003</v>
      </c>
      <c r="G369" s="32" t="str">
        <f t="shared" si="5"/>
        <v>ALTO</v>
      </c>
      <c r="H369" s="27" t="s">
        <v>62</v>
      </c>
      <c r="I369" s="33" t="s">
        <v>186</v>
      </c>
      <c r="J369" s="34">
        <v>313240</v>
      </c>
      <c r="K369" s="35" t="s">
        <v>64</v>
      </c>
      <c r="L369" s="36">
        <v>43680</v>
      </c>
      <c r="M369" s="37"/>
      <c r="N369" s="37"/>
      <c r="O369" s="36"/>
    </row>
    <row r="370" spans="1:15" ht="15" customHeight="1" x14ac:dyDescent="0.25">
      <c r="A370" s="26">
        <v>369</v>
      </c>
      <c r="B370" s="27" t="s">
        <v>460</v>
      </c>
      <c r="C370" s="28">
        <v>2735.23</v>
      </c>
      <c r="D370" s="29">
        <v>32177</v>
      </c>
      <c r="E370" s="30">
        <v>16886871000194</v>
      </c>
      <c r="F370" s="31">
        <v>0.64600000000000002</v>
      </c>
      <c r="G370" s="32" t="str">
        <f t="shared" si="5"/>
        <v>BAIXO</v>
      </c>
      <c r="H370" s="27" t="s">
        <v>53</v>
      </c>
      <c r="I370" s="33" t="s">
        <v>96</v>
      </c>
      <c r="J370" s="34">
        <v>313250</v>
      </c>
      <c r="K370" s="35" t="s">
        <v>92</v>
      </c>
      <c r="L370" s="36">
        <v>43905</v>
      </c>
      <c r="M370" s="37" t="s">
        <v>33</v>
      </c>
      <c r="N370" s="37" t="s">
        <v>34</v>
      </c>
      <c r="O370" s="36">
        <v>43725</v>
      </c>
    </row>
    <row r="371" spans="1:15" ht="15" customHeight="1" x14ac:dyDescent="0.25">
      <c r="A371" s="26">
        <v>370</v>
      </c>
      <c r="B371" s="27" t="s">
        <v>461</v>
      </c>
      <c r="C371" s="28">
        <v>94.49</v>
      </c>
      <c r="D371" s="29">
        <v>4079</v>
      </c>
      <c r="E371" s="30">
        <v>17706813000102</v>
      </c>
      <c r="F371" s="31">
        <v>0.68799999999999994</v>
      </c>
      <c r="G371" s="32" t="str">
        <f t="shared" si="5"/>
        <v>ALTO</v>
      </c>
      <c r="H371" s="27" t="s">
        <v>30</v>
      </c>
      <c r="I371" s="33" t="s">
        <v>70</v>
      </c>
      <c r="J371" s="34">
        <v>313260</v>
      </c>
      <c r="K371" s="35" t="s">
        <v>71</v>
      </c>
      <c r="L371" s="36"/>
      <c r="M371" s="37"/>
      <c r="N371" s="37"/>
      <c r="O371" s="36"/>
    </row>
    <row r="372" spans="1:15" ht="15" customHeight="1" x14ac:dyDescent="0.25">
      <c r="A372" s="26">
        <v>371</v>
      </c>
      <c r="B372" s="27" t="s">
        <v>462</v>
      </c>
      <c r="C372" s="28">
        <v>1423.33</v>
      </c>
      <c r="D372" s="29">
        <v>22797</v>
      </c>
      <c r="E372" s="30">
        <v>18404855000143</v>
      </c>
      <c r="F372" s="31">
        <v>0.63400000000000001</v>
      </c>
      <c r="G372" s="32" t="str">
        <f t="shared" si="5"/>
        <v>BAIXO</v>
      </c>
      <c r="H372" s="27" t="s">
        <v>38</v>
      </c>
      <c r="I372" s="33" t="s">
        <v>78</v>
      </c>
      <c r="J372" s="34">
        <v>313270</v>
      </c>
      <c r="K372" s="35" t="s">
        <v>55</v>
      </c>
      <c r="L372" s="36">
        <v>43683</v>
      </c>
      <c r="M372" s="37"/>
      <c r="N372" s="37"/>
      <c r="O372" s="36"/>
    </row>
    <row r="373" spans="1:15" ht="15" customHeight="1" x14ac:dyDescent="0.25">
      <c r="A373" s="26">
        <v>372</v>
      </c>
      <c r="B373" s="27" t="s">
        <v>463</v>
      </c>
      <c r="C373" s="28">
        <v>380.65</v>
      </c>
      <c r="D373" s="29">
        <v>2283</v>
      </c>
      <c r="E373" s="30">
        <v>18299537000160</v>
      </c>
      <c r="F373" s="31">
        <v>0.63400000000000001</v>
      </c>
      <c r="G373" s="32" t="str">
        <f t="shared" si="5"/>
        <v>BAIXO</v>
      </c>
      <c r="H373" s="27" t="s">
        <v>26</v>
      </c>
      <c r="I373" s="33" t="s">
        <v>91</v>
      </c>
      <c r="J373" s="34">
        <v>313280</v>
      </c>
      <c r="K373" s="35" t="s">
        <v>103</v>
      </c>
      <c r="L373" s="36"/>
      <c r="M373" s="37"/>
      <c r="N373" s="37"/>
      <c r="O373" s="36"/>
    </row>
    <row r="374" spans="1:15" ht="15" customHeight="1" x14ac:dyDescent="0.25">
      <c r="A374" s="26">
        <v>373</v>
      </c>
      <c r="B374" s="27" t="s">
        <v>464</v>
      </c>
      <c r="C374" s="28">
        <v>242.63</v>
      </c>
      <c r="D374" s="29">
        <v>10349</v>
      </c>
      <c r="E374" s="30">
        <v>18241380000111</v>
      </c>
      <c r="F374" s="31">
        <v>0.67400000000000004</v>
      </c>
      <c r="G374" s="32" t="str">
        <f t="shared" si="5"/>
        <v>ALTO</v>
      </c>
      <c r="H374" s="27" t="s">
        <v>62</v>
      </c>
      <c r="I374" s="33" t="s">
        <v>119</v>
      </c>
      <c r="J374" s="34">
        <v>313290</v>
      </c>
      <c r="K374" s="35" t="s">
        <v>81</v>
      </c>
      <c r="L374" s="36">
        <v>43316</v>
      </c>
      <c r="M374" s="37"/>
      <c r="N374" s="37"/>
      <c r="O374" s="36"/>
    </row>
    <row r="375" spans="1:15" ht="15" customHeight="1" x14ac:dyDescent="0.25">
      <c r="A375" s="26">
        <v>374</v>
      </c>
      <c r="B375" s="27" t="s">
        <v>465</v>
      </c>
      <c r="C375" s="28">
        <v>430.99</v>
      </c>
      <c r="D375" s="29">
        <v>14007</v>
      </c>
      <c r="E375" s="30">
        <v>18666750000162</v>
      </c>
      <c r="F375" s="31">
        <v>0.70499999999999996</v>
      </c>
      <c r="G375" s="32" t="str">
        <f t="shared" si="5"/>
        <v>ALTO</v>
      </c>
      <c r="H375" s="27" t="s">
        <v>62</v>
      </c>
      <c r="I375" s="33" t="s">
        <v>66</v>
      </c>
      <c r="J375" s="34">
        <v>313300</v>
      </c>
      <c r="K375" s="35" t="s">
        <v>64</v>
      </c>
      <c r="L375" s="36">
        <v>43893</v>
      </c>
      <c r="M375" s="37" t="s">
        <v>33</v>
      </c>
      <c r="N375" s="37" t="s">
        <v>34</v>
      </c>
      <c r="O375" s="36">
        <v>43437</v>
      </c>
    </row>
    <row r="376" spans="1:15" ht="15" customHeight="1" x14ac:dyDescent="0.25">
      <c r="A376" s="26">
        <v>375</v>
      </c>
      <c r="B376" s="27" t="s">
        <v>466</v>
      </c>
      <c r="C376" s="28">
        <v>143.58000000000001</v>
      </c>
      <c r="D376" s="29">
        <v>14183</v>
      </c>
      <c r="E376" s="30">
        <v>18186718000180</v>
      </c>
      <c r="F376" s="31">
        <v>0.73899999999999999</v>
      </c>
      <c r="G376" s="32" t="str">
        <f t="shared" si="5"/>
        <v>ALTO</v>
      </c>
      <c r="H376" s="27" t="s">
        <v>62</v>
      </c>
      <c r="I376" s="33" t="s">
        <v>66</v>
      </c>
      <c r="J376" s="34">
        <v>313310</v>
      </c>
      <c r="K376" s="35" t="s">
        <v>64</v>
      </c>
      <c r="L376" s="36">
        <v>43446</v>
      </c>
      <c r="M376" s="37" t="s">
        <v>33</v>
      </c>
      <c r="N376" s="37" t="s">
        <v>34</v>
      </c>
      <c r="O376" s="36">
        <v>43433</v>
      </c>
    </row>
    <row r="377" spans="1:15" ht="15" customHeight="1" x14ac:dyDescent="0.25">
      <c r="A377" s="26">
        <v>376</v>
      </c>
      <c r="B377" s="27" t="s">
        <v>467</v>
      </c>
      <c r="C377" s="28">
        <v>487.25</v>
      </c>
      <c r="D377" s="29">
        <v>11850</v>
      </c>
      <c r="E377" s="30">
        <v>18493239000106</v>
      </c>
      <c r="F377" s="31">
        <v>0.65</v>
      </c>
      <c r="G377" s="32" t="str">
        <f t="shared" si="5"/>
        <v>BAIXO</v>
      </c>
      <c r="H377" s="27" t="s">
        <v>38</v>
      </c>
      <c r="I377" s="33" t="s">
        <v>78</v>
      </c>
      <c r="J377" s="34">
        <v>313320</v>
      </c>
      <c r="K377" s="35" t="s">
        <v>43</v>
      </c>
      <c r="L377" s="36"/>
      <c r="M377" s="37"/>
      <c r="N377" s="37"/>
      <c r="O377" s="36"/>
    </row>
    <row r="378" spans="1:15" ht="15" customHeight="1" x14ac:dyDescent="0.25">
      <c r="A378" s="26">
        <v>377</v>
      </c>
      <c r="B378" s="27" t="s">
        <v>468</v>
      </c>
      <c r="C378" s="28">
        <v>679.26</v>
      </c>
      <c r="D378" s="29">
        <v>21001</v>
      </c>
      <c r="E378" s="30">
        <v>18414573000127</v>
      </c>
      <c r="F378" s="31">
        <v>0.629</v>
      </c>
      <c r="G378" s="32" t="str">
        <f t="shared" si="5"/>
        <v>BAIXO</v>
      </c>
      <c r="H378" s="27" t="s">
        <v>53</v>
      </c>
      <c r="I378" s="33" t="s">
        <v>202</v>
      </c>
      <c r="J378" s="34">
        <v>313330</v>
      </c>
      <c r="K378" s="35" t="s">
        <v>59</v>
      </c>
      <c r="L378" s="36"/>
      <c r="M378" s="37"/>
      <c r="N378" s="37"/>
      <c r="O378" s="36"/>
    </row>
    <row r="379" spans="1:15" ht="15" customHeight="1" x14ac:dyDescent="0.25">
      <c r="A379" s="26">
        <v>378</v>
      </c>
      <c r="B379" s="27" t="s">
        <v>469</v>
      </c>
      <c r="C379" s="28">
        <v>1797.48</v>
      </c>
      <c r="D379" s="29">
        <v>13669</v>
      </c>
      <c r="E379" s="30">
        <v>21226840000147</v>
      </c>
      <c r="F379" s="31">
        <v>0.72299999999999998</v>
      </c>
      <c r="G379" s="32" t="str">
        <f t="shared" si="5"/>
        <v>ALTO</v>
      </c>
      <c r="H379" s="27" t="s">
        <v>470</v>
      </c>
      <c r="I379" s="33" t="s">
        <v>218</v>
      </c>
      <c r="J379" s="34">
        <v>313340</v>
      </c>
      <c r="K379" s="35" t="s">
        <v>47</v>
      </c>
      <c r="L379" s="36">
        <v>43786</v>
      </c>
      <c r="M379" s="37"/>
      <c r="N379" s="37"/>
      <c r="O379" s="36"/>
    </row>
    <row r="380" spans="1:15" ht="15" customHeight="1" x14ac:dyDescent="0.25">
      <c r="A380" s="26">
        <v>379</v>
      </c>
      <c r="B380" s="27" t="s">
        <v>471</v>
      </c>
      <c r="C380" s="28">
        <v>1043.1400000000001</v>
      </c>
      <c r="D380" s="29">
        <v>21377</v>
      </c>
      <c r="E380" s="30">
        <v>18308742000144</v>
      </c>
      <c r="F380" s="31">
        <v>0.71299999999999997</v>
      </c>
      <c r="G380" s="32" t="str">
        <f t="shared" si="5"/>
        <v>ALTO</v>
      </c>
      <c r="H380" s="27" t="s">
        <v>49</v>
      </c>
      <c r="I380" s="33" t="s">
        <v>121</v>
      </c>
      <c r="J380" s="34">
        <v>313350</v>
      </c>
      <c r="K380" s="35" t="s">
        <v>51</v>
      </c>
      <c r="L380" s="36"/>
      <c r="M380" s="37"/>
      <c r="N380" s="37"/>
      <c r="O380" s="36"/>
    </row>
    <row r="381" spans="1:15" ht="15" customHeight="1" x14ac:dyDescent="0.25">
      <c r="A381" s="26">
        <v>380</v>
      </c>
      <c r="B381" s="27" t="s">
        <v>472</v>
      </c>
      <c r="C381" s="28">
        <v>177.79</v>
      </c>
      <c r="D381" s="29">
        <v>8673</v>
      </c>
      <c r="E381" s="30">
        <v>18677625000158</v>
      </c>
      <c r="F381" s="31">
        <v>0.72</v>
      </c>
      <c r="G381" s="32" t="str">
        <f t="shared" si="5"/>
        <v>ALTO</v>
      </c>
      <c r="H381" s="27" t="s">
        <v>62</v>
      </c>
      <c r="I381" s="33" t="s">
        <v>169</v>
      </c>
      <c r="J381" s="34">
        <v>313360</v>
      </c>
      <c r="K381" s="35" t="s">
        <v>64</v>
      </c>
      <c r="L381" s="36">
        <v>43219</v>
      </c>
      <c r="M381" s="37"/>
      <c r="N381" s="37"/>
      <c r="O381" s="36"/>
    </row>
    <row r="382" spans="1:15" ht="15" customHeight="1" x14ac:dyDescent="0.25">
      <c r="A382" s="26">
        <v>381</v>
      </c>
      <c r="B382" s="27" t="s">
        <v>473</v>
      </c>
      <c r="C382" s="28">
        <v>295.64</v>
      </c>
      <c r="D382" s="29">
        <v>9938</v>
      </c>
      <c r="E382" s="30">
        <v>18691766000125</v>
      </c>
      <c r="F382" s="31">
        <v>0.67700000000000005</v>
      </c>
      <c r="G382" s="32" t="str">
        <f t="shared" si="5"/>
        <v>ALTO</v>
      </c>
      <c r="H382" s="27" t="s">
        <v>26</v>
      </c>
      <c r="I382" s="33" t="s">
        <v>149</v>
      </c>
      <c r="J382" s="34">
        <v>313370</v>
      </c>
      <c r="K382" s="35" t="s">
        <v>51</v>
      </c>
      <c r="L382" s="36"/>
      <c r="M382" s="37"/>
      <c r="N382" s="37"/>
      <c r="O382" s="36"/>
    </row>
    <row r="383" spans="1:15" ht="15" customHeight="1" x14ac:dyDescent="0.25">
      <c r="A383" s="26">
        <v>382</v>
      </c>
      <c r="B383" s="27" t="s">
        <v>474</v>
      </c>
      <c r="C383" s="28">
        <v>154.1</v>
      </c>
      <c r="D383" s="29">
        <v>14950</v>
      </c>
      <c r="E383" s="30">
        <v>23767031000178</v>
      </c>
      <c r="F383" s="31">
        <v>0.77600000000000002</v>
      </c>
      <c r="G383" s="32" t="str">
        <f t="shared" si="5"/>
        <v>ALTO</v>
      </c>
      <c r="H383" s="27" t="s">
        <v>62</v>
      </c>
      <c r="I383" s="33" t="s">
        <v>80</v>
      </c>
      <c r="J383" s="34">
        <v>313375</v>
      </c>
      <c r="K383" s="35" t="s">
        <v>81</v>
      </c>
      <c r="L383" s="36"/>
      <c r="M383" s="37"/>
      <c r="N383" s="37"/>
      <c r="O383" s="36"/>
    </row>
    <row r="384" spans="1:15" ht="15" customHeight="1" x14ac:dyDescent="0.25">
      <c r="A384" s="26">
        <v>383</v>
      </c>
      <c r="B384" s="27" t="s">
        <v>475</v>
      </c>
      <c r="C384" s="28">
        <v>495.75</v>
      </c>
      <c r="D384" s="29">
        <v>85396</v>
      </c>
      <c r="E384" s="30">
        <v>18309724000187</v>
      </c>
      <c r="F384" s="31">
        <v>0.75800000000000001</v>
      </c>
      <c r="G384" s="32" t="str">
        <f t="shared" si="5"/>
        <v>ALTO</v>
      </c>
      <c r="H384" s="27" t="s">
        <v>49</v>
      </c>
      <c r="I384" s="33" t="s">
        <v>251</v>
      </c>
      <c r="J384" s="34">
        <v>313380</v>
      </c>
      <c r="K384" s="35" t="s">
        <v>51</v>
      </c>
      <c r="L384" s="36">
        <v>43690</v>
      </c>
      <c r="M384" s="37" t="s">
        <v>33</v>
      </c>
      <c r="N384" s="37" t="s">
        <v>34</v>
      </c>
      <c r="O384" s="36">
        <v>43544</v>
      </c>
    </row>
    <row r="385" spans="1:15" ht="15" customHeight="1" x14ac:dyDescent="0.25">
      <c r="A385" s="26">
        <v>384</v>
      </c>
      <c r="B385" s="27" t="s">
        <v>476</v>
      </c>
      <c r="C385" s="28">
        <v>284.17</v>
      </c>
      <c r="D385" s="29">
        <v>5798</v>
      </c>
      <c r="E385" s="30">
        <v>19718386000108</v>
      </c>
      <c r="F385" s="31">
        <v>0.627</v>
      </c>
      <c r="G385" s="32" t="str">
        <f t="shared" si="5"/>
        <v>BAIXO</v>
      </c>
      <c r="H385" s="27" t="s">
        <v>26</v>
      </c>
      <c r="I385" s="33" t="s">
        <v>261</v>
      </c>
      <c r="J385" s="34">
        <v>313390</v>
      </c>
      <c r="K385" s="35" t="s">
        <v>75</v>
      </c>
      <c r="L385" s="36">
        <v>43915</v>
      </c>
      <c r="M385" s="37"/>
      <c r="N385" s="37"/>
      <c r="O385" s="36"/>
    </row>
    <row r="386" spans="1:15" ht="15" customHeight="1" x14ac:dyDescent="0.25">
      <c r="A386" s="26">
        <v>385</v>
      </c>
      <c r="B386" s="27" t="s">
        <v>477</v>
      </c>
      <c r="C386" s="28">
        <v>1653.69</v>
      </c>
      <c r="D386" s="29">
        <v>14407</v>
      </c>
      <c r="E386" s="30">
        <v>18348748000145</v>
      </c>
      <c r="F386" s="31">
        <v>0.6</v>
      </c>
      <c r="G386" s="32" t="str">
        <f t="shared" ref="G386:G449" si="6">IF(F386&lt;0.668,"BAIXO","ALTO")</f>
        <v>BAIXO</v>
      </c>
      <c r="H386" s="27" t="s">
        <v>53</v>
      </c>
      <c r="I386" s="33" t="s">
        <v>106</v>
      </c>
      <c r="J386" s="34">
        <v>313400</v>
      </c>
      <c r="K386" s="35" t="s">
        <v>59</v>
      </c>
      <c r="L386" s="36"/>
      <c r="M386" s="37"/>
      <c r="N386" s="37"/>
      <c r="O386" s="36"/>
    </row>
    <row r="387" spans="1:15" ht="15" customHeight="1" x14ac:dyDescent="0.25">
      <c r="A387" s="26">
        <v>386</v>
      </c>
      <c r="B387" s="27" t="s">
        <v>478</v>
      </c>
      <c r="C387" s="28">
        <v>454.03</v>
      </c>
      <c r="D387" s="29">
        <v>5836</v>
      </c>
      <c r="E387" s="30">
        <v>18413179000174</v>
      </c>
      <c r="F387" s="31">
        <v>0.63500000000000001</v>
      </c>
      <c r="G387" s="32" t="str">
        <f t="shared" si="6"/>
        <v>BAIXO</v>
      </c>
      <c r="H387" s="27" t="s">
        <v>38</v>
      </c>
      <c r="I387" s="33" t="s">
        <v>60</v>
      </c>
      <c r="J387" s="34">
        <v>313410</v>
      </c>
      <c r="K387" s="35" t="s">
        <v>43</v>
      </c>
      <c r="L387" s="36">
        <v>43797</v>
      </c>
      <c r="M387" s="37"/>
      <c r="N387" s="37"/>
      <c r="O387" s="36"/>
    </row>
    <row r="388" spans="1:15" ht="15" customHeight="1" x14ac:dyDescent="0.25">
      <c r="A388" s="26">
        <v>387</v>
      </c>
      <c r="B388" s="27" t="s">
        <v>204</v>
      </c>
      <c r="C388" s="28">
        <v>2596.6799999999998</v>
      </c>
      <c r="D388" s="29">
        <v>97159</v>
      </c>
      <c r="E388" s="30">
        <v>18457218000135</v>
      </c>
      <c r="F388" s="31">
        <v>0.73899999999999999</v>
      </c>
      <c r="G388" s="32" t="str">
        <f t="shared" si="6"/>
        <v>ALTO</v>
      </c>
      <c r="H388" s="27" t="s">
        <v>45</v>
      </c>
      <c r="I388" s="33" t="s">
        <v>204</v>
      </c>
      <c r="J388" s="34">
        <v>313420</v>
      </c>
      <c r="K388" s="35" t="s">
        <v>25</v>
      </c>
      <c r="L388" s="36"/>
      <c r="M388" s="37"/>
      <c r="N388" s="37"/>
      <c r="O388" s="36"/>
    </row>
    <row r="389" spans="1:15" ht="15" customHeight="1" x14ac:dyDescent="0.25">
      <c r="A389" s="26">
        <v>388</v>
      </c>
      <c r="B389" s="27" t="s">
        <v>479</v>
      </c>
      <c r="C389" s="28">
        <v>234.11</v>
      </c>
      <c r="D389" s="29">
        <v>6139</v>
      </c>
      <c r="E389" s="30">
        <v>18244392000108</v>
      </c>
      <c r="F389" s="31">
        <v>0.72599999999999998</v>
      </c>
      <c r="G389" s="32" t="str">
        <f t="shared" si="6"/>
        <v>ALTO</v>
      </c>
      <c r="H389" s="27" t="s">
        <v>62</v>
      </c>
      <c r="I389" s="33" t="s">
        <v>257</v>
      </c>
      <c r="J389" s="34">
        <v>313430</v>
      </c>
      <c r="K389" s="35" t="s">
        <v>64</v>
      </c>
      <c r="L389" s="36"/>
      <c r="M389" s="37"/>
      <c r="N389" s="37"/>
      <c r="O389" s="36"/>
    </row>
    <row r="390" spans="1:15" ht="15" customHeight="1" x14ac:dyDescent="0.25">
      <c r="A390" s="26">
        <v>389</v>
      </c>
      <c r="B390" s="27" t="s">
        <v>480</v>
      </c>
      <c r="C390" s="28">
        <v>1399.07</v>
      </c>
      <c r="D390" s="29">
        <v>34440</v>
      </c>
      <c r="E390" s="30">
        <v>18457242000174</v>
      </c>
      <c r="F390" s="31">
        <v>0.747</v>
      </c>
      <c r="G390" s="32" t="str">
        <f t="shared" si="6"/>
        <v>ALTO</v>
      </c>
      <c r="H390" s="27" t="s">
        <v>45</v>
      </c>
      <c r="I390" s="33" t="s">
        <v>218</v>
      </c>
      <c r="J390" s="34">
        <v>313440</v>
      </c>
      <c r="K390" s="35" t="s">
        <v>47</v>
      </c>
      <c r="L390" s="36">
        <v>43851</v>
      </c>
      <c r="M390" s="37"/>
      <c r="N390" s="37"/>
      <c r="O390" s="36"/>
    </row>
    <row r="391" spans="1:15" ht="15" customHeight="1" x14ac:dyDescent="0.25">
      <c r="A391" s="26">
        <v>390</v>
      </c>
      <c r="B391" s="27" t="s">
        <v>481</v>
      </c>
      <c r="C391" s="28">
        <v>372.01</v>
      </c>
      <c r="D391" s="29">
        <v>3913</v>
      </c>
      <c r="E391" s="30">
        <v>18244384000153</v>
      </c>
      <c r="F391" s="31">
        <v>0.72699999999999998</v>
      </c>
      <c r="G391" s="32" t="str">
        <f t="shared" si="6"/>
        <v>ALTO</v>
      </c>
      <c r="H391" s="27" t="s">
        <v>62</v>
      </c>
      <c r="I391" s="33" t="s">
        <v>257</v>
      </c>
      <c r="J391" s="34">
        <v>313450</v>
      </c>
      <c r="K391" s="35" t="s">
        <v>64</v>
      </c>
      <c r="L391" s="36">
        <v>43795</v>
      </c>
      <c r="M391" s="37" t="s">
        <v>33</v>
      </c>
      <c r="N391" s="37" t="s">
        <v>34</v>
      </c>
      <c r="O391" s="36">
        <v>43662</v>
      </c>
    </row>
    <row r="392" spans="1:15" ht="15" customHeight="1" x14ac:dyDescent="0.25">
      <c r="A392" s="26">
        <v>391</v>
      </c>
      <c r="B392" s="27" t="s">
        <v>482</v>
      </c>
      <c r="C392" s="28">
        <v>1116.77</v>
      </c>
      <c r="D392" s="29">
        <v>17119</v>
      </c>
      <c r="E392" s="30">
        <v>18715417000104</v>
      </c>
      <c r="F392" s="31">
        <v>0.68100000000000005</v>
      </c>
      <c r="G392" s="32" t="str">
        <f t="shared" si="6"/>
        <v>ALTO</v>
      </c>
      <c r="H392" s="27" t="s">
        <v>26</v>
      </c>
      <c r="I392" s="33" t="s">
        <v>102</v>
      </c>
      <c r="J392" s="34">
        <v>313460</v>
      </c>
      <c r="K392" s="35" t="s">
        <v>103</v>
      </c>
      <c r="L392" s="36"/>
      <c r="M392" s="37"/>
      <c r="N392" s="37"/>
      <c r="O392" s="36"/>
    </row>
    <row r="393" spans="1:15" ht="15" customHeight="1" x14ac:dyDescent="0.25">
      <c r="A393" s="26">
        <v>392</v>
      </c>
      <c r="B393" s="27" t="s">
        <v>483</v>
      </c>
      <c r="C393" s="28">
        <v>1391.11</v>
      </c>
      <c r="D393" s="29">
        <v>12134</v>
      </c>
      <c r="E393" s="30">
        <v>18349910000140</v>
      </c>
      <c r="F393" s="31">
        <v>0.62</v>
      </c>
      <c r="G393" s="32" t="str">
        <f t="shared" si="6"/>
        <v>BAIXO</v>
      </c>
      <c r="H393" s="27" t="s">
        <v>53</v>
      </c>
      <c r="I393" s="33" t="s">
        <v>76</v>
      </c>
      <c r="J393" s="34">
        <v>313470</v>
      </c>
      <c r="K393" s="35" t="s">
        <v>59</v>
      </c>
      <c r="L393" s="36"/>
      <c r="M393" s="37"/>
      <c r="N393" s="37"/>
      <c r="O393" s="36"/>
    </row>
    <row r="394" spans="1:15" ht="15" customHeight="1" x14ac:dyDescent="0.25">
      <c r="A394" s="26">
        <v>393</v>
      </c>
      <c r="B394" s="27" t="s">
        <v>484</v>
      </c>
      <c r="C394" s="28">
        <v>409.56</v>
      </c>
      <c r="D394" s="29">
        <v>7502</v>
      </c>
      <c r="E394" s="30">
        <v>18186056000148</v>
      </c>
      <c r="F394" s="31">
        <v>0.66800000000000004</v>
      </c>
      <c r="G394" s="32" t="str">
        <f t="shared" si="6"/>
        <v>ALTO</v>
      </c>
      <c r="H394" s="27" t="s">
        <v>62</v>
      </c>
      <c r="I394" s="33" t="s">
        <v>119</v>
      </c>
      <c r="J394" s="34">
        <v>313480</v>
      </c>
      <c r="K394" s="35" t="s">
        <v>81</v>
      </c>
      <c r="L394" s="36">
        <v>43372</v>
      </c>
      <c r="M394" s="37" t="s">
        <v>33</v>
      </c>
      <c r="N394" s="37" t="s">
        <v>34</v>
      </c>
      <c r="O394" s="36">
        <v>43272</v>
      </c>
    </row>
    <row r="395" spans="1:15" ht="15" customHeight="1" x14ac:dyDescent="0.25">
      <c r="A395" s="26">
        <v>394</v>
      </c>
      <c r="B395" s="27" t="s">
        <v>485</v>
      </c>
      <c r="C395" s="28">
        <v>347.11</v>
      </c>
      <c r="D395" s="29">
        <v>22797</v>
      </c>
      <c r="E395" s="30">
        <v>17914128000163</v>
      </c>
      <c r="F395" s="31">
        <v>0.71499999999999997</v>
      </c>
      <c r="G395" s="32" t="str">
        <f t="shared" si="6"/>
        <v>ALTO</v>
      </c>
      <c r="H395" s="27" t="s">
        <v>62</v>
      </c>
      <c r="I395" s="33" t="s">
        <v>68</v>
      </c>
      <c r="J395" s="34">
        <v>313490</v>
      </c>
      <c r="K395" s="35" t="s">
        <v>64</v>
      </c>
      <c r="L395" s="36">
        <v>43695</v>
      </c>
      <c r="M395" s="37" t="s">
        <v>33</v>
      </c>
      <c r="N395" s="37" t="s">
        <v>34</v>
      </c>
      <c r="O395" s="36">
        <v>43518</v>
      </c>
    </row>
    <row r="396" spans="1:15" ht="15" customHeight="1" x14ac:dyDescent="0.25">
      <c r="A396" s="26">
        <v>395</v>
      </c>
      <c r="B396" s="27" t="s">
        <v>486</v>
      </c>
      <c r="C396" s="28">
        <v>163.16999999999999</v>
      </c>
      <c r="D396" s="29">
        <v>2982</v>
      </c>
      <c r="E396" s="30">
        <v>16816522000104</v>
      </c>
      <c r="F396" s="31">
        <v>0.67900000000000005</v>
      </c>
      <c r="G396" s="32" t="str">
        <f t="shared" si="6"/>
        <v>ALTO</v>
      </c>
      <c r="H396" s="27" t="s">
        <v>38</v>
      </c>
      <c r="I396" s="33" t="s">
        <v>39</v>
      </c>
      <c r="J396" s="34">
        <v>313500</v>
      </c>
      <c r="K396" s="35" t="s">
        <v>40</v>
      </c>
      <c r="L396" s="36">
        <v>43311</v>
      </c>
      <c r="M396" s="37" t="s">
        <v>33</v>
      </c>
      <c r="N396" s="37" t="s">
        <v>34</v>
      </c>
      <c r="O396" s="36"/>
    </row>
    <row r="397" spans="1:15" ht="15" customHeight="1" x14ac:dyDescent="0.25">
      <c r="A397" s="26">
        <v>396</v>
      </c>
      <c r="B397" s="27" t="s">
        <v>487</v>
      </c>
      <c r="C397" s="28">
        <v>2625.94</v>
      </c>
      <c r="D397" s="29">
        <v>33587</v>
      </c>
      <c r="E397" s="30">
        <v>25209149000106</v>
      </c>
      <c r="F397" s="31">
        <v>0.63800000000000001</v>
      </c>
      <c r="G397" s="32" t="str">
        <f t="shared" si="6"/>
        <v>BAIXO</v>
      </c>
      <c r="H397" s="27" t="s">
        <v>57</v>
      </c>
      <c r="I397" s="33" t="s">
        <v>268</v>
      </c>
      <c r="J397" s="34">
        <v>313505</v>
      </c>
      <c r="K397" s="35" t="s">
        <v>152</v>
      </c>
      <c r="L397" s="36">
        <v>43701</v>
      </c>
      <c r="M397" s="37"/>
      <c r="N397" s="37"/>
      <c r="O397" s="36"/>
    </row>
    <row r="398" spans="1:15" ht="15" customHeight="1" x14ac:dyDescent="0.25">
      <c r="A398" s="26">
        <v>397</v>
      </c>
      <c r="B398" s="27" t="s">
        <v>488</v>
      </c>
      <c r="C398" s="28">
        <v>519.67999999999995</v>
      </c>
      <c r="D398" s="29">
        <v>5068</v>
      </c>
      <c r="E398" s="30">
        <v>66230384000147</v>
      </c>
      <c r="F398" s="31">
        <v>0.60899999999999999</v>
      </c>
      <c r="G398" s="32" t="str">
        <f t="shared" si="6"/>
        <v>BAIXO</v>
      </c>
      <c r="H398" s="27" t="s">
        <v>38</v>
      </c>
      <c r="I398" s="33" t="s">
        <v>78</v>
      </c>
      <c r="J398" s="34">
        <v>313507</v>
      </c>
      <c r="K398" s="35" t="s">
        <v>43</v>
      </c>
      <c r="L398" s="36"/>
      <c r="M398" s="37"/>
      <c r="N398" s="37"/>
      <c r="O398" s="36"/>
    </row>
    <row r="399" spans="1:15" ht="15" customHeight="1" x14ac:dyDescent="0.25">
      <c r="A399" s="26">
        <v>398</v>
      </c>
      <c r="B399" s="27" t="s">
        <v>268</v>
      </c>
      <c r="C399" s="28">
        <v>2180.56</v>
      </c>
      <c r="D399" s="29">
        <v>66803</v>
      </c>
      <c r="E399" s="30">
        <v>18017392000167</v>
      </c>
      <c r="F399" s="31">
        <v>0.69599999999999995</v>
      </c>
      <c r="G399" s="32" t="str">
        <f t="shared" si="6"/>
        <v>ALTO</v>
      </c>
      <c r="H399" s="27" t="s">
        <v>57</v>
      </c>
      <c r="I399" s="33" t="s">
        <v>268</v>
      </c>
      <c r="J399" s="34">
        <v>313510</v>
      </c>
      <c r="K399" s="35" t="s">
        <v>152</v>
      </c>
      <c r="L399" s="36"/>
      <c r="M399" s="37"/>
      <c r="N399" s="37"/>
      <c r="O399" s="36"/>
    </row>
    <row r="400" spans="1:15" ht="15" customHeight="1" x14ac:dyDescent="0.25">
      <c r="A400" s="26">
        <v>399</v>
      </c>
      <c r="B400" s="27" t="s">
        <v>175</v>
      </c>
      <c r="C400" s="28">
        <v>6670.41</v>
      </c>
      <c r="D400" s="29">
        <v>65464</v>
      </c>
      <c r="E400" s="30">
        <v>21461546000110</v>
      </c>
      <c r="F400" s="31">
        <v>0.65800000000000003</v>
      </c>
      <c r="G400" s="32" t="str">
        <f t="shared" si="6"/>
        <v>BAIXO</v>
      </c>
      <c r="H400" s="27" t="s">
        <v>57</v>
      </c>
      <c r="I400" s="33" t="s">
        <v>175</v>
      </c>
      <c r="J400" s="34">
        <v>313520</v>
      </c>
      <c r="K400" s="35" t="s">
        <v>152</v>
      </c>
      <c r="L400" s="36"/>
      <c r="M400" s="37"/>
      <c r="N400" s="37"/>
      <c r="O400" s="36"/>
    </row>
    <row r="401" spans="1:15" ht="15" customHeight="1" x14ac:dyDescent="0.25">
      <c r="A401" s="26">
        <v>400</v>
      </c>
      <c r="B401" s="27" t="s">
        <v>489</v>
      </c>
      <c r="C401" s="28">
        <v>171.95</v>
      </c>
      <c r="D401" s="29">
        <v>3950</v>
      </c>
      <c r="E401" s="30">
        <v>18306654000103</v>
      </c>
      <c r="F401" s="31">
        <v>0.72099999999999997</v>
      </c>
      <c r="G401" s="32" t="str">
        <f t="shared" si="6"/>
        <v>ALTO</v>
      </c>
      <c r="H401" s="27" t="s">
        <v>49</v>
      </c>
      <c r="I401" s="33" t="s">
        <v>116</v>
      </c>
      <c r="J401" s="34">
        <v>313530</v>
      </c>
      <c r="K401" s="35" t="s">
        <v>51</v>
      </c>
      <c r="L401" s="36">
        <v>43788</v>
      </c>
      <c r="M401" s="37"/>
      <c r="N401" s="37"/>
      <c r="O401" s="36"/>
    </row>
    <row r="402" spans="1:15" ht="15" customHeight="1" x14ac:dyDescent="0.25">
      <c r="A402" s="26">
        <v>401</v>
      </c>
      <c r="B402" s="27" t="s">
        <v>490</v>
      </c>
      <c r="C402" s="28">
        <v>377.17</v>
      </c>
      <c r="D402" s="29">
        <v>8305</v>
      </c>
      <c r="E402" s="30">
        <v>1612476000146</v>
      </c>
      <c r="F402" s="31">
        <v>0.60799999999999998</v>
      </c>
      <c r="G402" s="32" t="str">
        <f t="shared" si="6"/>
        <v>BAIXO</v>
      </c>
      <c r="H402" s="27" t="s">
        <v>57</v>
      </c>
      <c r="I402" s="33" t="s">
        <v>184</v>
      </c>
      <c r="J402" s="34">
        <v>313535</v>
      </c>
      <c r="K402" s="35" t="s">
        <v>152</v>
      </c>
      <c r="L402" s="36">
        <v>43549</v>
      </c>
      <c r="M402" s="37"/>
      <c r="N402" s="37"/>
      <c r="O402" s="36"/>
    </row>
    <row r="403" spans="1:15" ht="15" customHeight="1" x14ac:dyDescent="0.25">
      <c r="A403" s="26">
        <v>402</v>
      </c>
      <c r="B403" s="27" t="s">
        <v>491</v>
      </c>
      <c r="C403" s="28">
        <v>235.55</v>
      </c>
      <c r="D403" s="29">
        <v>5396</v>
      </c>
      <c r="E403" s="30">
        <v>20356739000148</v>
      </c>
      <c r="F403" s="31">
        <v>0.66100000000000003</v>
      </c>
      <c r="G403" s="32" t="str">
        <f t="shared" si="6"/>
        <v>BAIXO</v>
      </c>
      <c r="H403" s="27" t="s">
        <v>26</v>
      </c>
      <c r="I403" s="33" t="s">
        <v>149</v>
      </c>
      <c r="J403" s="34">
        <v>313540</v>
      </c>
      <c r="K403" s="35" t="s">
        <v>75</v>
      </c>
      <c r="L403" s="36">
        <v>43606</v>
      </c>
      <c r="M403" s="37" t="s">
        <v>33</v>
      </c>
      <c r="N403" s="37" t="s">
        <v>34</v>
      </c>
      <c r="O403" s="36">
        <v>43245</v>
      </c>
    </row>
    <row r="404" spans="1:15" ht="15" customHeight="1" x14ac:dyDescent="0.25">
      <c r="A404" s="26">
        <v>403</v>
      </c>
      <c r="B404" s="27" t="s">
        <v>492</v>
      </c>
      <c r="C404" s="28">
        <v>284.63</v>
      </c>
      <c r="D404" s="29">
        <v>7117</v>
      </c>
      <c r="E404" s="30">
        <v>1613376000134</v>
      </c>
      <c r="F404" s="31">
        <v>0.624</v>
      </c>
      <c r="G404" s="32" t="str">
        <f t="shared" si="6"/>
        <v>BAIXO</v>
      </c>
      <c r="H404" s="27" t="s">
        <v>53</v>
      </c>
      <c r="I404" s="33" t="s">
        <v>96</v>
      </c>
      <c r="J404" s="34">
        <v>313545</v>
      </c>
      <c r="K404" s="35" t="s">
        <v>92</v>
      </c>
      <c r="L404" s="36"/>
      <c r="M404" s="37"/>
      <c r="N404" s="37"/>
      <c r="O404" s="36"/>
    </row>
    <row r="405" spans="1:15" ht="15" customHeight="1" x14ac:dyDescent="0.25">
      <c r="A405" s="26">
        <v>404</v>
      </c>
      <c r="B405" s="27" t="s">
        <v>493</v>
      </c>
      <c r="C405" s="28">
        <v>548.45000000000005</v>
      </c>
      <c r="D405" s="29">
        <v>12845</v>
      </c>
      <c r="E405" s="30">
        <v>18316166000187</v>
      </c>
      <c r="F405" s="31">
        <v>0.60099999999999998</v>
      </c>
      <c r="G405" s="32" t="str">
        <f t="shared" si="6"/>
        <v>BAIXO</v>
      </c>
      <c r="H405" s="27" t="s">
        <v>30</v>
      </c>
      <c r="I405" s="33" t="s">
        <v>36</v>
      </c>
      <c r="J405" s="34">
        <v>313550</v>
      </c>
      <c r="K405" s="35" t="s">
        <v>32</v>
      </c>
      <c r="L405" s="36" t="s">
        <v>494</v>
      </c>
      <c r="M405" s="37" t="s">
        <v>33</v>
      </c>
      <c r="N405" s="37" t="s">
        <v>34</v>
      </c>
      <c r="O405" s="36"/>
    </row>
    <row r="406" spans="1:15" ht="15" customHeight="1" x14ac:dyDescent="0.25">
      <c r="A406" s="26">
        <v>405</v>
      </c>
      <c r="B406" s="27" t="s">
        <v>495</v>
      </c>
      <c r="C406" s="28">
        <v>1252.56</v>
      </c>
      <c r="D406" s="29">
        <v>8010</v>
      </c>
      <c r="E406" s="30">
        <v>18279083000165</v>
      </c>
      <c r="F406" s="31">
        <v>0.64300000000000002</v>
      </c>
      <c r="G406" s="32" t="str">
        <f t="shared" si="6"/>
        <v>BAIXO</v>
      </c>
      <c r="H406" s="27" t="s">
        <v>57</v>
      </c>
      <c r="I406" s="33" t="s">
        <v>195</v>
      </c>
      <c r="J406" s="34">
        <v>313560</v>
      </c>
      <c r="K406" s="35" t="s">
        <v>152</v>
      </c>
      <c r="L406" s="36"/>
      <c r="M406" s="37"/>
      <c r="N406" s="37"/>
      <c r="O406" s="36"/>
    </row>
    <row r="407" spans="1:15" ht="15" customHeight="1" x14ac:dyDescent="0.25">
      <c r="A407" s="26">
        <v>406</v>
      </c>
      <c r="B407" s="27" t="s">
        <v>496</v>
      </c>
      <c r="C407" s="28">
        <v>445.3</v>
      </c>
      <c r="D407" s="29">
        <v>5153</v>
      </c>
      <c r="E407" s="30">
        <v>18062208000109</v>
      </c>
      <c r="F407" s="31">
        <v>0.68899999999999995</v>
      </c>
      <c r="G407" s="32" t="str">
        <f t="shared" si="6"/>
        <v>ALTO</v>
      </c>
      <c r="H407" s="27" t="s">
        <v>26</v>
      </c>
      <c r="I407" s="33" t="s">
        <v>102</v>
      </c>
      <c r="J407" s="34">
        <v>313570</v>
      </c>
      <c r="K407" s="35" t="s">
        <v>103</v>
      </c>
      <c r="L407" s="36">
        <v>43718</v>
      </c>
      <c r="M407" s="37"/>
      <c r="N407" s="37"/>
      <c r="O407" s="36"/>
    </row>
    <row r="408" spans="1:15" ht="15" customHeight="1" x14ac:dyDescent="0.25">
      <c r="A408" s="26">
        <v>407</v>
      </c>
      <c r="B408" s="27" t="s">
        <v>497</v>
      </c>
      <c r="C408" s="28">
        <v>3510.96</v>
      </c>
      <c r="D408" s="29">
        <v>24179</v>
      </c>
      <c r="E408" s="30">
        <v>18083659000114</v>
      </c>
      <c r="F408" s="31">
        <v>0.61499999999999999</v>
      </c>
      <c r="G408" s="32" t="str">
        <f t="shared" si="6"/>
        <v>BAIXO</v>
      </c>
      <c r="H408" s="27" t="s">
        <v>53</v>
      </c>
      <c r="I408" s="33" t="s">
        <v>76</v>
      </c>
      <c r="J408" s="34">
        <v>313580</v>
      </c>
      <c r="K408" s="35" t="s">
        <v>59</v>
      </c>
      <c r="L408" s="36"/>
      <c r="M408" s="37"/>
      <c r="N408" s="37"/>
      <c r="O408" s="36"/>
    </row>
    <row r="409" spans="1:15" ht="15" customHeight="1" x14ac:dyDescent="0.25">
      <c r="A409" s="26">
        <v>408</v>
      </c>
      <c r="B409" s="27" t="s">
        <v>498</v>
      </c>
      <c r="C409" s="28">
        <v>154.54</v>
      </c>
      <c r="D409" s="29">
        <v>4768</v>
      </c>
      <c r="E409" s="30">
        <v>18188227000178</v>
      </c>
      <c r="F409" s="31">
        <v>0.65800000000000003</v>
      </c>
      <c r="G409" s="32" t="str">
        <f t="shared" si="6"/>
        <v>BAIXO</v>
      </c>
      <c r="H409" s="27" t="s">
        <v>62</v>
      </c>
      <c r="I409" s="33" t="s">
        <v>66</v>
      </c>
      <c r="J409" s="34">
        <v>313590</v>
      </c>
      <c r="K409" s="35" t="s">
        <v>64</v>
      </c>
      <c r="L409" s="36"/>
      <c r="M409" s="37"/>
      <c r="N409" s="37"/>
      <c r="O409" s="36"/>
    </row>
    <row r="410" spans="1:15" ht="15" customHeight="1" x14ac:dyDescent="0.25">
      <c r="A410" s="26">
        <v>409</v>
      </c>
      <c r="B410" s="27" t="s">
        <v>499</v>
      </c>
      <c r="C410" s="28">
        <v>1665.76</v>
      </c>
      <c r="D410" s="29">
        <v>14930</v>
      </c>
      <c r="E410" s="30">
        <v>18495812000110</v>
      </c>
      <c r="F410" s="31">
        <v>0.58699999999999997</v>
      </c>
      <c r="G410" s="32" t="str">
        <f t="shared" si="6"/>
        <v>BAIXO</v>
      </c>
      <c r="H410" s="27" t="s">
        <v>53</v>
      </c>
      <c r="I410" s="33" t="s">
        <v>76</v>
      </c>
      <c r="J410" s="34">
        <v>313600</v>
      </c>
      <c r="K410" s="35" t="s">
        <v>59</v>
      </c>
      <c r="L410" s="36"/>
      <c r="M410" s="37"/>
      <c r="N410" s="37"/>
      <c r="O410" s="36"/>
    </row>
    <row r="411" spans="1:15" ht="15" customHeight="1" x14ac:dyDescent="0.25">
      <c r="A411" s="26">
        <v>410</v>
      </c>
      <c r="B411" s="27" t="s">
        <v>500</v>
      </c>
      <c r="C411" s="28">
        <v>232.69</v>
      </c>
      <c r="D411" s="29">
        <v>5427</v>
      </c>
      <c r="E411" s="30">
        <v>17111626000178</v>
      </c>
      <c r="F411" s="31">
        <v>0.626</v>
      </c>
      <c r="G411" s="32" t="str">
        <f t="shared" si="6"/>
        <v>BAIXO</v>
      </c>
      <c r="H411" s="27" t="s">
        <v>38</v>
      </c>
      <c r="I411" s="33" t="s">
        <v>39</v>
      </c>
      <c r="J411" s="34">
        <v>313610</v>
      </c>
      <c r="K411" s="35" t="s">
        <v>40</v>
      </c>
      <c r="L411" s="36">
        <v>43570</v>
      </c>
      <c r="M411" s="37"/>
      <c r="N411" s="37"/>
      <c r="O411" s="36"/>
    </row>
    <row r="412" spans="1:15" ht="15" customHeight="1" x14ac:dyDescent="0.25">
      <c r="A412" s="26">
        <v>411</v>
      </c>
      <c r="B412" s="27" t="s">
        <v>501</v>
      </c>
      <c r="C412" s="28">
        <v>99.65</v>
      </c>
      <c r="D412" s="29">
        <v>73451</v>
      </c>
      <c r="E412" s="30">
        <v>18401059000157</v>
      </c>
      <c r="F412" s="31">
        <v>0.75800000000000001</v>
      </c>
      <c r="G412" s="32" t="str">
        <f t="shared" si="6"/>
        <v>ALTO</v>
      </c>
      <c r="H412" s="27" t="s">
        <v>26</v>
      </c>
      <c r="I412" s="33" t="s">
        <v>89</v>
      </c>
      <c r="J412" s="34">
        <v>313620</v>
      </c>
      <c r="K412" s="35" t="s">
        <v>103</v>
      </c>
      <c r="L412" s="36">
        <v>43910</v>
      </c>
      <c r="M412" s="37" t="s">
        <v>33</v>
      </c>
      <c r="N412" s="37" t="s">
        <v>34</v>
      </c>
      <c r="O412" s="36">
        <v>43544</v>
      </c>
    </row>
    <row r="413" spans="1:15" ht="15" customHeight="1" x14ac:dyDescent="0.25">
      <c r="A413" s="26">
        <v>412</v>
      </c>
      <c r="B413" s="27" t="s">
        <v>502</v>
      </c>
      <c r="C413" s="28">
        <v>10711.57</v>
      </c>
      <c r="D413" s="29">
        <v>45260</v>
      </c>
      <c r="E413" s="30">
        <v>16930299000113</v>
      </c>
      <c r="F413" s="31">
        <v>0.69699999999999995</v>
      </c>
      <c r="G413" s="32" t="str">
        <f t="shared" si="6"/>
        <v>ALTO</v>
      </c>
      <c r="H413" s="27" t="s">
        <v>126</v>
      </c>
      <c r="I413" s="33" t="s">
        <v>182</v>
      </c>
      <c r="J413" s="34">
        <v>313630</v>
      </c>
      <c r="K413" s="35" t="s">
        <v>114</v>
      </c>
      <c r="L413" s="36">
        <v>43241</v>
      </c>
      <c r="M413" s="37"/>
      <c r="N413" s="37"/>
      <c r="O413" s="36"/>
    </row>
    <row r="414" spans="1:15" ht="15" customHeight="1" x14ac:dyDescent="0.25">
      <c r="A414" s="26">
        <v>413</v>
      </c>
      <c r="B414" s="27" t="s">
        <v>503</v>
      </c>
      <c r="C414" s="28">
        <v>787.94</v>
      </c>
      <c r="D414" s="29">
        <v>4305</v>
      </c>
      <c r="E414" s="30">
        <v>17694878000177</v>
      </c>
      <c r="F414" s="31">
        <v>0.63700000000000001</v>
      </c>
      <c r="G414" s="32" t="str">
        <f t="shared" si="6"/>
        <v>BAIXO</v>
      </c>
      <c r="H414" s="27" t="s">
        <v>26</v>
      </c>
      <c r="I414" s="33" t="s">
        <v>133</v>
      </c>
      <c r="J414" s="34">
        <v>313640</v>
      </c>
      <c r="K414" s="35" t="s">
        <v>152</v>
      </c>
      <c r="L414" s="36">
        <v>43828</v>
      </c>
      <c r="M414" s="37" t="s">
        <v>33</v>
      </c>
      <c r="N414" s="37" t="s">
        <v>34</v>
      </c>
      <c r="O414" s="36">
        <v>43447</v>
      </c>
    </row>
    <row r="415" spans="1:15" ht="15" customHeight="1" x14ac:dyDescent="0.25">
      <c r="A415" s="26">
        <v>414</v>
      </c>
      <c r="B415" s="27" t="s">
        <v>504</v>
      </c>
      <c r="C415" s="28">
        <v>547.47</v>
      </c>
      <c r="D415" s="29">
        <v>10319</v>
      </c>
      <c r="E415" s="30">
        <v>18349928000141</v>
      </c>
      <c r="F415" s="31">
        <v>0.628</v>
      </c>
      <c r="G415" s="32" t="str">
        <f t="shared" si="6"/>
        <v>BAIXO</v>
      </c>
      <c r="H415" s="27" t="s">
        <v>53</v>
      </c>
      <c r="I415" s="33" t="s">
        <v>76</v>
      </c>
      <c r="J415" s="34">
        <v>313650</v>
      </c>
      <c r="K415" s="35" t="s">
        <v>59</v>
      </c>
      <c r="L415" s="36"/>
      <c r="M415" s="37"/>
      <c r="N415" s="37"/>
      <c r="O415" s="36"/>
    </row>
    <row r="416" spans="1:15" ht="15" customHeight="1" x14ac:dyDescent="0.25">
      <c r="A416" s="26">
        <v>415</v>
      </c>
      <c r="B416" s="27" t="s">
        <v>505</v>
      </c>
      <c r="C416" s="28">
        <v>381.09</v>
      </c>
      <c r="D416" s="29">
        <v>4577</v>
      </c>
      <c r="E416" s="30">
        <v>1613372000156</v>
      </c>
      <c r="F416" s="31">
        <v>0.63200000000000001</v>
      </c>
      <c r="G416" s="32" t="str">
        <f t="shared" si="6"/>
        <v>BAIXO</v>
      </c>
      <c r="H416" s="27" t="s">
        <v>53</v>
      </c>
      <c r="I416" s="33" t="s">
        <v>96</v>
      </c>
      <c r="J416" s="34">
        <v>313652</v>
      </c>
      <c r="K416" s="35" t="s">
        <v>92</v>
      </c>
      <c r="L416" s="36">
        <v>43782</v>
      </c>
      <c r="M416" s="37"/>
      <c r="N416" s="37"/>
      <c r="O416" s="36"/>
    </row>
    <row r="417" spans="1:15" ht="15" customHeight="1" x14ac:dyDescent="0.25">
      <c r="A417" s="26">
        <v>416</v>
      </c>
      <c r="B417" s="27" t="s">
        <v>506</v>
      </c>
      <c r="C417" s="28">
        <v>180.81</v>
      </c>
      <c r="D417" s="29">
        <v>4376</v>
      </c>
      <c r="E417" s="30">
        <v>1613072000177</v>
      </c>
      <c r="F417" s="31">
        <v>0.61699999999999999</v>
      </c>
      <c r="G417" s="32" t="str">
        <f t="shared" si="6"/>
        <v>BAIXO</v>
      </c>
      <c r="H417" s="27" t="s">
        <v>38</v>
      </c>
      <c r="I417" s="33" t="s">
        <v>42</v>
      </c>
      <c r="J417" s="34">
        <v>313655</v>
      </c>
      <c r="K417" s="35" t="s">
        <v>43</v>
      </c>
      <c r="L417" s="36">
        <v>43621</v>
      </c>
      <c r="M417" s="37"/>
      <c r="N417" s="37"/>
      <c r="O417" s="36"/>
    </row>
    <row r="418" spans="1:15" ht="15" customHeight="1" x14ac:dyDescent="0.25">
      <c r="A418" s="26">
        <v>417</v>
      </c>
      <c r="B418" s="27" t="s">
        <v>507</v>
      </c>
      <c r="C418" s="28">
        <v>540.66</v>
      </c>
      <c r="D418" s="29">
        <v>4566</v>
      </c>
      <c r="E418" s="30">
        <v>1612503000180</v>
      </c>
      <c r="F418" s="31">
        <v>0.56399999999999995</v>
      </c>
      <c r="G418" s="32" t="str">
        <f t="shared" si="6"/>
        <v>BAIXO</v>
      </c>
      <c r="H418" s="27" t="s">
        <v>57</v>
      </c>
      <c r="I418" s="33" t="s">
        <v>179</v>
      </c>
      <c r="J418" s="34">
        <v>313657</v>
      </c>
      <c r="K418" s="35" t="s">
        <v>152</v>
      </c>
      <c r="L418" s="36"/>
      <c r="M418" s="37"/>
      <c r="N418" s="37"/>
      <c r="O418" s="36"/>
    </row>
    <row r="419" spans="1:15" ht="15" customHeight="1" x14ac:dyDescent="0.25">
      <c r="A419" s="26">
        <v>418</v>
      </c>
      <c r="B419" s="27" t="s">
        <v>508</v>
      </c>
      <c r="C419" s="28">
        <v>97.14</v>
      </c>
      <c r="D419" s="29">
        <v>22221</v>
      </c>
      <c r="E419" s="30">
        <v>64487614000122</v>
      </c>
      <c r="F419" s="31">
        <v>0.71699999999999997</v>
      </c>
      <c r="G419" s="32" t="str">
        <f t="shared" si="6"/>
        <v>ALTO</v>
      </c>
      <c r="H419" s="27" t="s">
        <v>26</v>
      </c>
      <c r="I419" s="33" t="s">
        <v>146</v>
      </c>
      <c r="J419" s="34">
        <v>313665</v>
      </c>
      <c r="K419" s="35" t="s">
        <v>103</v>
      </c>
      <c r="L419" s="36"/>
      <c r="M419" s="37"/>
      <c r="N419" s="37"/>
      <c r="O419" s="36"/>
    </row>
    <row r="420" spans="1:15" ht="15" customHeight="1" x14ac:dyDescent="0.25">
      <c r="A420" s="26">
        <v>419</v>
      </c>
      <c r="B420" s="27" t="s">
        <v>105</v>
      </c>
      <c r="C420" s="28">
        <v>1433.87</v>
      </c>
      <c r="D420" s="29">
        <v>517872</v>
      </c>
      <c r="E420" s="30">
        <v>18338178000102</v>
      </c>
      <c r="F420" s="31">
        <v>0.77800000000000002</v>
      </c>
      <c r="G420" s="32" t="str">
        <f t="shared" si="6"/>
        <v>ALTO</v>
      </c>
      <c r="H420" s="27" t="s">
        <v>30</v>
      </c>
      <c r="I420" s="33" t="s">
        <v>105</v>
      </c>
      <c r="J420" s="34">
        <v>313670</v>
      </c>
      <c r="K420" s="35" t="s">
        <v>71</v>
      </c>
      <c r="L420" s="36" t="s">
        <v>509</v>
      </c>
      <c r="M420" s="37" t="s">
        <v>33</v>
      </c>
      <c r="N420" s="37" t="s">
        <v>34</v>
      </c>
      <c r="O420" s="36">
        <v>43446</v>
      </c>
    </row>
    <row r="421" spans="1:15" ht="15" customHeight="1" x14ac:dyDescent="0.25">
      <c r="A421" s="26">
        <v>420</v>
      </c>
      <c r="B421" s="27" t="s">
        <v>510</v>
      </c>
      <c r="C421" s="28">
        <v>431.11</v>
      </c>
      <c r="D421" s="29">
        <v>4110</v>
      </c>
      <c r="E421" s="30">
        <v>18017368000128</v>
      </c>
      <c r="F421" s="31">
        <v>0.66900000000000004</v>
      </c>
      <c r="G421" s="32" t="str">
        <f t="shared" si="6"/>
        <v>ALTO</v>
      </c>
      <c r="H421" s="27" t="s">
        <v>57</v>
      </c>
      <c r="I421" s="33" t="s">
        <v>184</v>
      </c>
      <c r="J421" s="34">
        <v>313680</v>
      </c>
      <c r="K421" s="35" t="s">
        <v>152</v>
      </c>
      <c r="L421" s="36">
        <v>43761</v>
      </c>
      <c r="M421" s="37" t="s">
        <v>33</v>
      </c>
      <c r="N421" s="37" t="s">
        <v>34</v>
      </c>
      <c r="O421" s="36">
        <v>43581</v>
      </c>
    </row>
    <row r="422" spans="1:15" ht="15" customHeight="1" x14ac:dyDescent="0.25">
      <c r="A422" s="26">
        <v>421</v>
      </c>
      <c r="B422" s="27" t="s">
        <v>511</v>
      </c>
      <c r="C422" s="28">
        <v>220.69</v>
      </c>
      <c r="D422" s="29">
        <v>9238</v>
      </c>
      <c r="E422" s="30">
        <v>18668368000198</v>
      </c>
      <c r="F422" s="31">
        <v>0.72299999999999998</v>
      </c>
      <c r="G422" s="32" t="str">
        <f t="shared" si="6"/>
        <v>ALTO</v>
      </c>
      <c r="H422" s="27" t="s">
        <v>62</v>
      </c>
      <c r="I422" s="33" t="s">
        <v>119</v>
      </c>
      <c r="J422" s="34">
        <v>313690</v>
      </c>
      <c r="K422" s="35" t="s">
        <v>81</v>
      </c>
      <c r="L422" s="36"/>
      <c r="M422" s="37"/>
      <c r="N422" s="37"/>
      <c r="O422" s="36"/>
    </row>
    <row r="423" spans="1:15" ht="15" customHeight="1" x14ac:dyDescent="0.25">
      <c r="A423" s="26">
        <v>422</v>
      </c>
      <c r="B423" s="27" t="s">
        <v>512</v>
      </c>
      <c r="C423" s="28">
        <v>1021.15</v>
      </c>
      <c r="D423" s="29">
        <v>5708</v>
      </c>
      <c r="E423" s="30">
        <v>1612485000137</v>
      </c>
      <c r="F423" s="31">
        <v>0.59199999999999997</v>
      </c>
      <c r="G423" s="32" t="str">
        <f t="shared" si="6"/>
        <v>BAIXO</v>
      </c>
      <c r="H423" s="27" t="s">
        <v>57</v>
      </c>
      <c r="I423" s="33" t="s">
        <v>175</v>
      </c>
      <c r="J423" s="34">
        <v>313695</v>
      </c>
      <c r="K423" s="35" t="s">
        <v>152</v>
      </c>
      <c r="L423" s="36">
        <v>43869</v>
      </c>
      <c r="M423" s="37"/>
      <c r="N423" s="37"/>
      <c r="O423" s="36"/>
    </row>
    <row r="424" spans="1:15" ht="15" customHeight="1" x14ac:dyDescent="0.25">
      <c r="A424" s="26">
        <v>423</v>
      </c>
      <c r="B424" s="27" t="s">
        <v>513</v>
      </c>
      <c r="C424" s="28">
        <v>868.62</v>
      </c>
      <c r="D424" s="29">
        <v>16999</v>
      </c>
      <c r="E424" s="30">
        <v>18404863000190</v>
      </c>
      <c r="F424" s="31">
        <v>0.54100000000000004</v>
      </c>
      <c r="G424" s="32" t="str">
        <f t="shared" si="6"/>
        <v>BAIXO</v>
      </c>
      <c r="H424" s="27" t="s">
        <v>53</v>
      </c>
      <c r="I424" s="33" t="s">
        <v>131</v>
      </c>
      <c r="J424" s="34">
        <v>313700</v>
      </c>
      <c r="K424" s="35" t="s">
        <v>55</v>
      </c>
      <c r="L424" s="36">
        <v>43486</v>
      </c>
      <c r="M424" s="37"/>
      <c r="N424" s="37"/>
      <c r="O424" s="36"/>
    </row>
    <row r="425" spans="1:15" ht="15" customHeight="1" x14ac:dyDescent="0.25">
      <c r="A425" s="26">
        <v>424</v>
      </c>
      <c r="B425" s="27" t="s">
        <v>514</v>
      </c>
      <c r="C425" s="28">
        <v>1473.71</v>
      </c>
      <c r="D425" s="29">
        <v>7598</v>
      </c>
      <c r="E425" s="30">
        <v>18192260000171</v>
      </c>
      <c r="F425" s="31">
        <v>0.71799999999999997</v>
      </c>
      <c r="G425" s="32" t="str">
        <f t="shared" si="6"/>
        <v>ALTO</v>
      </c>
      <c r="H425" s="27" t="s">
        <v>126</v>
      </c>
      <c r="I425" s="33" t="s">
        <v>182</v>
      </c>
      <c r="J425" s="34">
        <v>313710</v>
      </c>
      <c r="K425" s="35" t="s">
        <v>114</v>
      </c>
      <c r="L425" s="36"/>
      <c r="M425" s="37"/>
      <c r="N425" s="37"/>
      <c r="O425" s="36"/>
    </row>
    <row r="426" spans="1:15" ht="15" customHeight="1" x14ac:dyDescent="0.25">
      <c r="A426" s="26">
        <v>425</v>
      </c>
      <c r="B426" s="27" t="s">
        <v>515</v>
      </c>
      <c r="C426" s="28">
        <v>442.26</v>
      </c>
      <c r="D426" s="29">
        <v>45999</v>
      </c>
      <c r="E426" s="30">
        <v>18318618000160</v>
      </c>
      <c r="F426" s="31">
        <v>0.73199999999999998</v>
      </c>
      <c r="G426" s="32" t="str">
        <f t="shared" si="6"/>
        <v>ALTO</v>
      </c>
      <c r="H426" s="27" t="s">
        <v>49</v>
      </c>
      <c r="I426" s="33" t="s">
        <v>116</v>
      </c>
      <c r="J426" s="34">
        <v>313720</v>
      </c>
      <c r="K426" s="35" t="s">
        <v>51</v>
      </c>
      <c r="L426" s="36"/>
      <c r="M426" s="37"/>
      <c r="N426" s="37"/>
      <c r="O426" s="36"/>
    </row>
    <row r="427" spans="1:15" ht="15" customHeight="1" x14ac:dyDescent="0.25">
      <c r="A427" s="26">
        <v>426</v>
      </c>
      <c r="B427" s="27" t="s">
        <v>516</v>
      </c>
      <c r="C427" s="28">
        <v>600.27</v>
      </c>
      <c r="D427" s="29">
        <v>4227</v>
      </c>
      <c r="E427" s="30">
        <v>16901381000110</v>
      </c>
      <c r="F427" s="31">
        <v>0.63400000000000001</v>
      </c>
      <c r="G427" s="32" t="str">
        <f t="shared" si="6"/>
        <v>BAIXO</v>
      </c>
      <c r="H427" s="27" t="s">
        <v>57</v>
      </c>
      <c r="I427" s="33" t="s">
        <v>195</v>
      </c>
      <c r="J427" s="34">
        <v>313730</v>
      </c>
      <c r="K427" s="35" t="s">
        <v>152</v>
      </c>
      <c r="L427" s="36">
        <v>43752</v>
      </c>
      <c r="M427" s="37"/>
      <c r="N427" s="37"/>
      <c r="O427" s="36"/>
    </row>
    <row r="428" spans="1:15" ht="15" customHeight="1" x14ac:dyDescent="0.25">
      <c r="A428" s="26">
        <v>427</v>
      </c>
      <c r="B428" s="27" t="s">
        <v>517</v>
      </c>
      <c r="C428" s="28">
        <v>476.76</v>
      </c>
      <c r="D428" s="29">
        <v>12267</v>
      </c>
      <c r="E428" s="30">
        <v>18557595000146</v>
      </c>
      <c r="F428" s="31">
        <v>0.67600000000000005</v>
      </c>
      <c r="G428" s="32" t="str">
        <f t="shared" si="6"/>
        <v>ALTO</v>
      </c>
      <c r="H428" s="27" t="s">
        <v>26</v>
      </c>
      <c r="I428" s="33" t="s">
        <v>289</v>
      </c>
      <c r="J428" s="34">
        <v>313740</v>
      </c>
      <c r="K428" s="35" t="s">
        <v>75</v>
      </c>
      <c r="L428" s="36"/>
      <c r="M428" s="37"/>
      <c r="N428" s="37"/>
      <c r="O428" s="36"/>
    </row>
    <row r="429" spans="1:15" ht="15" customHeight="1" x14ac:dyDescent="0.25">
      <c r="A429" s="26">
        <v>428</v>
      </c>
      <c r="B429" s="27" t="s">
        <v>518</v>
      </c>
      <c r="C429" s="28">
        <v>839.97</v>
      </c>
      <c r="D429" s="29">
        <v>17136</v>
      </c>
      <c r="E429" s="30">
        <v>18602078000141</v>
      </c>
      <c r="F429" s="31">
        <v>0.70299999999999996</v>
      </c>
      <c r="G429" s="32" t="str">
        <f t="shared" si="6"/>
        <v>ALTO</v>
      </c>
      <c r="H429" s="27" t="s">
        <v>23</v>
      </c>
      <c r="I429" s="33" t="s">
        <v>113</v>
      </c>
      <c r="J429" s="34">
        <v>313750</v>
      </c>
      <c r="K429" s="35" t="s">
        <v>114</v>
      </c>
      <c r="L429" s="36"/>
      <c r="M429" s="37"/>
      <c r="N429" s="37"/>
      <c r="O429" s="36"/>
    </row>
    <row r="430" spans="1:15" ht="15" customHeight="1" x14ac:dyDescent="0.25">
      <c r="A430" s="26">
        <v>429</v>
      </c>
      <c r="B430" s="27" t="s">
        <v>519</v>
      </c>
      <c r="C430" s="28">
        <v>1236.44</v>
      </c>
      <c r="D430" s="29">
        <v>8631</v>
      </c>
      <c r="E430" s="30">
        <v>23097454000128</v>
      </c>
      <c r="F430" s="31">
        <v>0.67900000000000005</v>
      </c>
      <c r="G430" s="32" t="str">
        <f t="shared" si="6"/>
        <v>ALTO</v>
      </c>
      <c r="H430" s="27" t="s">
        <v>126</v>
      </c>
      <c r="I430" s="33" t="s">
        <v>182</v>
      </c>
      <c r="J430" s="34">
        <v>313753</v>
      </c>
      <c r="K430" s="35" t="s">
        <v>114</v>
      </c>
      <c r="L430" s="36"/>
      <c r="M430" s="37"/>
      <c r="N430" s="37"/>
      <c r="O430" s="36"/>
    </row>
    <row r="431" spans="1:15" ht="15" customHeight="1" x14ac:dyDescent="0.25">
      <c r="A431" s="26">
        <v>430</v>
      </c>
      <c r="B431" s="27" t="s">
        <v>520</v>
      </c>
      <c r="C431" s="28">
        <v>229.45</v>
      </c>
      <c r="D431" s="29">
        <v>52526</v>
      </c>
      <c r="E431" s="30">
        <v>73357469000156</v>
      </c>
      <c r="F431" s="31">
        <v>0.77700000000000002</v>
      </c>
      <c r="G431" s="32" t="str">
        <f t="shared" si="6"/>
        <v>ALTO</v>
      </c>
      <c r="H431" s="27" t="s">
        <v>26</v>
      </c>
      <c r="I431" s="33" t="s">
        <v>146</v>
      </c>
      <c r="J431" s="34">
        <v>313760</v>
      </c>
      <c r="K431" s="35" t="s">
        <v>103</v>
      </c>
      <c r="L431" s="36">
        <v>43317</v>
      </c>
      <c r="M431" s="37" t="s">
        <v>33</v>
      </c>
      <c r="N431" s="37" t="s">
        <v>34</v>
      </c>
      <c r="O431" s="36">
        <v>43245</v>
      </c>
    </row>
    <row r="432" spans="1:15" ht="15" customHeight="1" x14ac:dyDescent="0.25">
      <c r="A432" s="26">
        <v>431</v>
      </c>
      <c r="B432" s="27" t="s">
        <v>521</v>
      </c>
      <c r="C432" s="28">
        <v>430.86</v>
      </c>
      <c r="D432" s="29">
        <v>19616</v>
      </c>
      <c r="E432" s="30">
        <v>18392522000141</v>
      </c>
      <c r="F432" s="31">
        <v>0.66100000000000003</v>
      </c>
      <c r="G432" s="32" t="str">
        <f t="shared" si="6"/>
        <v>BAIXO</v>
      </c>
      <c r="H432" s="27" t="s">
        <v>30</v>
      </c>
      <c r="I432" s="33" t="s">
        <v>31</v>
      </c>
      <c r="J432" s="34">
        <v>313770</v>
      </c>
      <c r="K432" s="35" t="s">
        <v>32</v>
      </c>
      <c r="L432" s="36"/>
      <c r="M432" s="37"/>
      <c r="N432" s="37"/>
      <c r="O432" s="36"/>
    </row>
    <row r="433" spans="1:15" ht="15" customHeight="1" x14ac:dyDescent="0.25">
      <c r="A433" s="26">
        <v>432</v>
      </c>
      <c r="B433" s="27" t="s">
        <v>522</v>
      </c>
      <c r="C433" s="28">
        <v>213.34</v>
      </c>
      <c r="D433" s="29">
        <v>19569</v>
      </c>
      <c r="E433" s="30">
        <v>17877200000120</v>
      </c>
      <c r="F433" s="31">
        <v>0.71099999999999997</v>
      </c>
      <c r="G433" s="32" t="str">
        <f t="shared" si="6"/>
        <v>ALTO</v>
      </c>
      <c r="H433" s="27" t="s">
        <v>62</v>
      </c>
      <c r="I433" s="33" t="s">
        <v>66</v>
      </c>
      <c r="J433" s="34">
        <v>313780</v>
      </c>
      <c r="K433" s="35" t="s">
        <v>64</v>
      </c>
      <c r="L433" s="36">
        <v>43714</v>
      </c>
      <c r="M433" s="37"/>
      <c r="N433" s="37"/>
      <c r="O433" s="36"/>
    </row>
    <row r="434" spans="1:15" ht="15" customHeight="1" x14ac:dyDescent="0.25">
      <c r="A434" s="26">
        <v>433</v>
      </c>
      <c r="B434" s="27" t="s">
        <v>523</v>
      </c>
      <c r="C434" s="28">
        <v>118.47</v>
      </c>
      <c r="D434" s="29">
        <v>3456</v>
      </c>
      <c r="E434" s="30">
        <v>24179426000112</v>
      </c>
      <c r="F434" s="31">
        <v>0.65500000000000003</v>
      </c>
      <c r="G434" s="32" t="str">
        <f t="shared" si="6"/>
        <v>BAIXO</v>
      </c>
      <c r="H434" s="27" t="s">
        <v>30</v>
      </c>
      <c r="I434" s="33" t="s">
        <v>86</v>
      </c>
      <c r="J434" s="34">
        <v>313790</v>
      </c>
      <c r="K434" s="35" t="s">
        <v>75</v>
      </c>
      <c r="L434" s="36">
        <v>43829</v>
      </c>
      <c r="M434" s="37"/>
      <c r="N434" s="37"/>
      <c r="O434" s="36"/>
    </row>
    <row r="435" spans="1:15" ht="15" customHeight="1" x14ac:dyDescent="0.25">
      <c r="A435" s="26">
        <v>434</v>
      </c>
      <c r="B435" s="27" t="s">
        <v>524</v>
      </c>
      <c r="C435" s="28">
        <v>204.63</v>
      </c>
      <c r="D435" s="29">
        <v>6465</v>
      </c>
      <c r="E435" s="30">
        <v>17947615000122</v>
      </c>
      <c r="F435" s="31">
        <v>0.71399999999999997</v>
      </c>
      <c r="G435" s="32" t="str">
        <f t="shared" si="6"/>
        <v>ALTO</v>
      </c>
      <c r="H435" s="27" t="s">
        <v>30</v>
      </c>
      <c r="I435" s="33" t="s">
        <v>70</v>
      </c>
      <c r="J435" s="34">
        <v>313800</v>
      </c>
      <c r="K435" s="35" t="s">
        <v>71</v>
      </c>
      <c r="L435" s="36"/>
      <c r="M435" s="37"/>
      <c r="N435" s="37"/>
      <c r="O435" s="36"/>
    </row>
    <row r="436" spans="1:15" ht="15" customHeight="1" x14ac:dyDescent="0.25">
      <c r="A436" s="26">
        <v>435</v>
      </c>
      <c r="B436" s="27" t="s">
        <v>525</v>
      </c>
      <c r="C436" s="28">
        <v>3207.9</v>
      </c>
      <c r="D436" s="29">
        <v>6490</v>
      </c>
      <c r="E436" s="30">
        <v>18279125000168</v>
      </c>
      <c r="F436" s="31">
        <v>0.629</v>
      </c>
      <c r="G436" s="32" t="str">
        <f t="shared" si="6"/>
        <v>BAIXO</v>
      </c>
      <c r="H436" s="27" t="s">
        <v>57</v>
      </c>
      <c r="I436" s="33" t="s">
        <v>195</v>
      </c>
      <c r="J436" s="34">
        <v>313810</v>
      </c>
      <c r="K436" s="35" t="s">
        <v>152</v>
      </c>
      <c r="L436" s="36"/>
      <c r="M436" s="37"/>
      <c r="N436" s="37"/>
      <c r="O436" s="36"/>
    </row>
    <row r="437" spans="1:15" ht="15" customHeight="1" x14ac:dyDescent="0.25">
      <c r="A437" s="26">
        <v>436</v>
      </c>
      <c r="B437" s="27" t="s">
        <v>257</v>
      </c>
      <c r="C437" s="28">
        <v>564.46</v>
      </c>
      <c r="D437" s="29">
        <v>92171</v>
      </c>
      <c r="E437" s="30">
        <v>18244376000107</v>
      </c>
      <c r="F437" s="31">
        <v>0.78200000000000003</v>
      </c>
      <c r="G437" s="32" t="str">
        <f t="shared" si="6"/>
        <v>ALTO</v>
      </c>
      <c r="H437" s="27" t="s">
        <v>62</v>
      </c>
      <c r="I437" s="33" t="s">
        <v>257</v>
      </c>
      <c r="J437" s="34">
        <v>313820</v>
      </c>
      <c r="K437" s="35" t="s">
        <v>64</v>
      </c>
      <c r="L437" s="36"/>
      <c r="M437" s="37"/>
      <c r="N437" s="37"/>
      <c r="O437" s="36"/>
    </row>
    <row r="438" spans="1:15" ht="15" customHeight="1" x14ac:dyDescent="0.25">
      <c r="A438" s="26">
        <v>437</v>
      </c>
      <c r="B438" s="27" t="s">
        <v>526</v>
      </c>
      <c r="C438" s="28">
        <v>352.68</v>
      </c>
      <c r="D438" s="29">
        <v>3205</v>
      </c>
      <c r="E438" s="30">
        <v>18315218000109</v>
      </c>
      <c r="F438" s="31">
        <v>0.71</v>
      </c>
      <c r="G438" s="32" t="str">
        <f t="shared" si="6"/>
        <v>ALTO</v>
      </c>
      <c r="H438" s="27" t="s">
        <v>49</v>
      </c>
      <c r="I438" s="33" t="s">
        <v>116</v>
      </c>
      <c r="J438" s="34">
        <v>313830</v>
      </c>
      <c r="K438" s="35" t="s">
        <v>51</v>
      </c>
      <c r="L438" s="36"/>
      <c r="M438" s="37"/>
      <c r="N438" s="37"/>
      <c r="O438" s="36"/>
    </row>
    <row r="439" spans="1:15" ht="15" customHeight="1" x14ac:dyDescent="0.25">
      <c r="A439" s="26">
        <v>438</v>
      </c>
      <c r="B439" s="27" t="s">
        <v>527</v>
      </c>
      <c r="C439" s="28">
        <v>280.92</v>
      </c>
      <c r="D439" s="29">
        <v>4814</v>
      </c>
      <c r="E439" s="30">
        <v>1587109000130</v>
      </c>
      <c r="F439" s="31">
        <v>0.67</v>
      </c>
      <c r="G439" s="32" t="str">
        <f t="shared" si="6"/>
        <v>ALTO</v>
      </c>
      <c r="H439" s="27" t="s">
        <v>53</v>
      </c>
      <c r="I439" s="33" t="s">
        <v>96</v>
      </c>
      <c r="J439" s="34">
        <v>313835</v>
      </c>
      <c r="K439" s="35" t="s">
        <v>92</v>
      </c>
      <c r="L439" s="36"/>
      <c r="M439" s="37"/>
      <c r="N439" s="37"/>
      <c r="O439" s="36"/>
    </row>
    <row r="440" spans="1:15" ht="15" customHeight="1" x14ac:dyDescent="0.25">
      <c r="A440" s="26">
        <v>439</v>
      </c>
      <c r="B440" s="27" t="s">
        <v>528</v>
      </c>
      <c r="C440" s="28">
        <v>942.74</v>
      </c>
      <c r="D440" s="29">
        <v>51136</v>
      </c>
      <c r="E440" s="30">
        <v>17733643000147</v>
      </c>
      <c r="F440" s="31">
        <v>0.72599999999999998</v>
      </c>
      <c r="G440" s="32" t="str">
        <f t="shared" si="6"/>
        <v>ALTO</v>
      </c>
      <c r="H440" s="27" t="s">
        <v>30</v>
      </c>
      <c r="I440" s="33" t="s">
        <v>70</v>
      </c>
      <c r="J440" s="34">
        <v>313840</v>
      </c>
      <c r="K440" s="35" t="s">
        <v>71</v>
      </c>
      <c r="L440" s="36" t="s">
        <v>529</v>
      </c>
      <c r="M440" s="37"/>
      <c r="N440" s="37"/>
      <c r="O440" s="36"/>
    </row>
    <row r="441" spans="1:15" ht="15" customHeight="1" x14ac:dyDescent="0.25">
      <c r="A441" s="26">
        <v>440</v>
      </c>
      <c r="B441" s="27" t="s">
        <v>530</v>
      </c>
      <c r="C441" s="28">
        <v>402.7</v>
      </c>
      <c r="D441" s="29">
        <v>5347</v>
      </c>
      <c r="E441" s="30">
        <v>18029165000151</v>
      </c>
      <c r="F441" s="31">
        <v>0.67200000000000004</v>
      </c>
      <c r="G441" s="32" t="str">
        <f t="shared" si="6"/>
        <v>ALTO</v>
      </c>
      <c r="H441" s="27" t="s">
        <v>62</v>
      </c>
      <c r="I441" s="33" t="s">
        <v>63</v>
      </c>
      <c r="J441" s="34">
        <v>313850</v>
      </c>
      <c r="K441" s="35" t="s">
        <v>71</v>
      </c>
      <c r="L441" s="36"/>
      <c r="M441" s="37"/>
      <c r="N441" s="37"/>
      <c r="O441" s="36"/>
    </row>
    <row r="442" spans="1:15" ht="15" customHeight="1" x14ac:dyDescent="0.25">
      <c r="A442" s="26">
        <v>441</v>
      </c>
      <c r="B442" s="27" t="s">
        <v>531</v>
      </c>
      <c r="C442" s="28">
        <v>848.04</v>
      </c>
      <c r="D442" s="29">
        <v>16166</v>
      </c>
      <c r="E442" s="30">
        <v>18338186000159</v>
      </c>
      <c r="F442" s="31">
        <v>0.71</v>
      </c>
      <c r="G442" s="32" t="str">
        <f t="shared" si="6"/>
        <v>ALTO</v>
      </c>
      <c r="H442" s="27" t="s">
        <v>30</v>
      </c>
      <c r="I442" s="33" t="s">
        <v>105</v>
      </c>
      <c r="J442" s="34">
        <v>313860</v>
      </c>
      <c r="K442" s="35" t="s">
        <v>71</v>
      </c>
      <c r="L442" s="36"/>
      <c r="M442" s="37"/>
      <c r="N442" s="37"/>
      <c r="O442" s="36"/>
    </row>
    <row r="443" spans="1:15" ht="15" customHeight="1" x14ac:dyDescent="0.25">
      <c r="A443" s="26">
        <v>442</v>
      </c>
      <c r="B443" s="27" t="s">
        <v>532</v>
      </c>
      <c r="C443" s="28">
        <v>1317.69</v>
      </c>
      <c r="D443" s="29">
        <v>6890</v>
      </c>
      <c r="E443" s="30">
        <v>26042556000134</v>
      </c>
      <c r="F443" s="31">
        <v>0.71</v>
      </c>
      <c r="G443" s="32" t="str">
        <f t="shared" si="6"/>
        <v>ALTO</v>
      </c>
      <c r="H443" s="27" t="s">
        <v>45</v>
      </c>
      <c r="I443" s="33" t="s">
        <v>218</v>
      </c>
      <c r="J443" s="34">
        <v>313862</v>
      </c>
      <c r="K443" s="35" t="s">
        <v>47</v>
      </c>
      <c r="L443" s="36">
        <v>43891</v>
      </c>
      <c r="M443" s="37" t="s">
        <v>33</v>
      </c>
      <c r="N443" s="37" t="s">
        <v>34</v>
      </c>
      <c r="O443" s="36">
        <v>43720</v>
      </c>
    </row>
    <row r="444" spans="1:15" ht="15" customHeight="1" x14ac:dyDescent="0.25">
      <c r="A444" s="26">
        <v>443</v>
      </c>
      <c r="B444" s="27" t="s">
        <v>533</v>
      </c>
      <c r="C444" s="28">
        <v>257.52</v>
      </c>
      <c r="D444" s="29">
        <v>8401</v>
      </c>
      <c r="E444" s="30">
        <v>25223009000192</v>
      </c>
      <c r="F444" s="31">
        <v>0.64600000000000002</v>
      </c>
      <c r="G444" s="32" t="str">
        <f t="shared" si="6"/>
        <v>BAIXO</v>
      </c>
      <c r="H444" s="27" t="s">
        <v>57</v>
      </c>
      <c r="I444" s="33" t="s">
        <v>184</v>
      </c>
      <c r="J444" s="34">
        <v>313865</v>
      </c>
      <c r="K444" s="35" t="s">
        <v>152</v>
      </c>
      <c r="L444" s="36"/>
      <c r="M444" s="37"/>
      <c r="N444" s="37"/>
      <c r="O444" s="36"/>
    </row>
    <row r="445" spans="1:15" ht="15" customHeight="1" x14ac:dyDescent="0.25">
      <c r="A445" s="26">
        <v>444</v>
      </c>
      <c r="B445" s="27" t="s">
        <v>534</v>
      </c>
      <c r="C445" s="28">
        <v>145.41999999999999</v>
      </c>
      <c r="D445" s="29">
        <v>6236</v>
      </c>
      <c r="E445" s="30">
        <v>1615423000189</v>
      </c>
      <c r="F445" s="31">
        <v>0.60799999999999998</v>
      </c>
      <c r="G445" s="32" t="str">
        <f t="shared" si="6"/>
        <v>BAIXO</v>
      </c>
      <c r="H445" s="27" t="s">
        <v>30</v>
      </c>
      <c r="I445" s="33" t="s">
        <v>31</v>
      </c>
      <c r="J445" s="34">
        <v>313867</v>
      </c>
      <c r="K445" s="35" t="s">
        <v>32</v>
      </c>
      <c r="L445" s="36"/>
      <c r="M445" s="37"/>
      <c r="N445" s="37"/>
      <c r="O445" s="36"/>
    </row>
    <row r="446" spans="1:15" ht="15" customHeight="1" x14ac:dyDescent="0.25">
      <c r="A446" s="26">
        <v>445</v>
      </c>
      <c r="B446" s="27" t="s">
        <v>535</v>
      </c>
      <c r="C446" s="28">
        <v>410.05</v>
      </c>
      <c r="D446" s="29">
        <v>6405</v>
      </c>
      <c r="E446" s="30">
        <v>1612887000131</v>
      </c>
      <c r="F446" s="31">
        <v>0.61399999999999999</v>
      </c>
      <c r="G446" s="32" t="str">
        <f t="shared" si="6"/>
        <v>BAIXO</v>
      </c>
      <c r="H446" s="27" t="s">
        <v>57</v>
      </c>
      <c r="I446" s="33" t="s">
        <v>184</v>
      </c>
      <c r="J446" s="34">
        <v>313868</v>
      </c>
      <c r="K446" s="35" t="s">
        <v>152</v>
      </c>
      <c r="L446" s="36">
        <v>43739</v>
      </c>
      <c r="M446" s="37"/>
      <c r="N446" s="37"/>
      <c r="O446" s="36"/>
    </row>
    <row r="447" spans="1:15" ht="15" customHeight="1" x14ac:dyDescent="0.25">
      <c r="A447" s="26">
        <v>446</v>
      </c>
      <c r="B447" s="27" t="s">
        <v>536</v>
      </c>
      <c r="C447" s="28">
        <v>499.68</v>
      </c>
      <c r="D447" s="29">
        <v>5425</v>
      </c>
      <c r="E447" s="30">
        <v>18244301000126</v>
      </c>
      <c r="F447" s="31">
        <v>0.67800000000000005</v>
      </c>
      <c r="G447" s="32" t="str">
        <f t="shared" si="6"/>
        <v>ALTO</v>
      </c>
      <c r="H447" s="27" t="s">
        <v>62</v>
      </c>
      <c r="I447" s="33" t="s">
        <v>257</v>
      </c>
      <c r="J447" s="34">
        <v>313870</v>
      </c>
      <c r="K447" s="35" t="s">
        <v>64</v>
      </c>
      <c r="L447" s="36">
        <v>43813</v>
      </c>
      <c r="M447" s="37"/>
      <c r="N447" s="37"/>
      <c r="O447" s="36"/>
    </row>
    <row r="448" spans="1:15" ht="15" customHeight="1" x14ac:dyDescent="0.25">
      <c r="A448" s="26">
        <v>447</v>
      </c>
      <c r="B448" s="27" t="s">
        <v>537</v>
      </c>
      <c r="C448" s="28">
        <v>1169.44</v>
      </c>
      <c r="D448" s="29">
        <v>17492</v>
      </c>
      <c r="E448" s="30">
        <v>18301036000170</v>
      </c>
      <c r="F448" s="31">
        <v>0.72399999999999998</v>
      </c>
      <c r="G448" s="32" t="str">
        <f t="shared" si="6"/>
        <v>ALTO</v>
      </c>
      <c r="H448" s="27" t="s">
        <v>49</v>
      </c>
      <c r="I448" s="33" t="s">
        <v>116</v>
      </c>
      <c r="J448" s="34">
        <v>313880</v>
      </c>
      <c r="K448" s="35" t="s">
        <v>51</v>
      </c>
      <c r="L448" s="36"/>
      <c r="M448" s="37"/>
      <c r="N448" s="37"/>
      <c r="O448" s="36"/>
    </row>
    <row r="449" spans="1:15" ht="15" customHeight="1" x14ac:dyDescent="0.25">
      <c r="A449" s="26">
        <v>448</v>
      </c>
      <c r="B449" s="27" t="s">
        <v>538</v>
      </c>
      <c r="C449" s="28">
        <v>330.47</v>
      </c>
      <c r="D449" s="29">
        <v>6974</v>
      </c>
      <c r="E449" s="30">
        <v>18404921000185</v>
      </c>
      <c r="F449" s="31">
        <v>0.64</v>
      </c>
      <c r="G449" s="32" t="str">
        <f t="shared" si="6"/>
        <v>BAIXO</v>
      </c>
      <c r="H449" s="27" t="s">
        <v>53</v>
      </c>
      <c r="I449" s="33" t="s">
        <v>54</v>
      </c>
      <c r="J449" s="34">
        <v>313890</v>
      </c>
      <c r="K449" s="35" t="s">
        <v>55</v>
      </c>
      <c r="L449" s="36"/>
      <c r="M449" s="37"/>
      <c r="N449" s="37"/>
      <c r="O449" s="36"/>
    </row>
    <row r="450" spans="1:15" ht="15" customHeight="1" x14ac:dyDescent="0.25">
      <c r="A450" s="26">
        <v>449</v>
      </c>
      <c r="B450" s="27" t="s">
        <v>539</v>
      </c>
      <c r="C450" s="28">
        <v>587.14</v>
      </c>
      <c r="D450" s="29">
        <v>38684</v>
      </c>
      <c r="E450" s="30">
        <v>18242784000120</v>
      </c>
      <c r="F450" s="31">
        <v>0.71499999999999997</v>
      </c>
      <c r="G450" s="32" t="str">
        <f t="shared" ref="G450:G513" si="7">IF(F450&lt;0.668,"BAIXO","ALTO")</f>
        <v>ALTO</v>
      </c>
      <c r="H450" s="27" t="s">
        <v>62</v>
      </c>
      <c r="I450" s="33" t="s">
        <v>72</v>
      </c>
      <c r="J450" s="34">
        <v>313900</v>
      </c>
      <c r="K450" s="35" t="s">
        <v>64</v>
      </c>
      <c r="L450" s="36">
        <v>43404</v>
      </c>
      <c r="M450" s="37"/>
      <c r="N450" s="37"/>
      <c r="O450" s="36"/>
    </row>
    <row r="451" spans="1:15" ht="15" customHeight="1" x14ac:dyDescent="0.25">
      <c r="A451" s="26">
        <v>450</v>
      </c>
      <c r="B451" s="27" t="s">
        <v>540</v>
      </c>
      <c r="C451" s="28">
        <v>493.26</v>
      </c>
      <c r="D451" s="29">
        <v>4898</v>
      </c>
      <c r="E451" s="30">
        <v>18029371000161</v>
      </c>
      <c r="F451" s="31">
        <v>0.69899999999999995</v>
      </c>
      <c r="G451" s="32" t="str">
        <f t="shared" si="7"/>
        <v>ALTO</v>
      </c>
      <c r="H451" s="27" t="s">
        <v>26</v>
      </c>
      <c r="I451" s="33" t="s">
        <v>289</v>
      </c>
      <c r="J451" s="34">
        <v>313910</v>
      </c>
      <c r="K451" s="35" t="s">
        <v>75</v>
      </c>
      <c r="L451" s="36"/>
      <c r="M451" s="37"/>
      <c r="N451" s="37"/>
      <c r="O451" s="36"/>
    </row>
    <row r="452" spans="1:15" ht="15" customHeight="1" x14ac:dyDescent="0.25">
      <c r="A452" s="26">
        <v>451</v>
      </c>
      <c r="B452" s="27" t="s">
        <v>541</v>
      </c>
      <c r="C452" s="28">
        <v>706.58</v>
      </c>
      <c r="D452" s="29">
        <v>18787</v>
      </c>
      <c r="E452" s="30">
        <v>18404871000136</v>
      </c>
      <c r="F452" s="31">
        <v>0.61799999999999999</v>
      </c>
      <c r="G452" s="32" t="str">
        <f t="shared" si="7"/>
        <v>BAIXO</v>
      </c>
      <c r="H452" s="27" t="s">
        <v>53</v>
      </c>
      <c r="I452" s="33" t="s">
        <v>131</v>
      </c>
      <c r="J452" s="34">
        <v>313920</v>
      </c>
      <c r="K452" s="35" t="s">
        <v>55</v>
      </c>
      <c r="L452" s="36"/>
      <c r="M452" s="37"/>
      <c r="N452" s="37"/>
      <c r="O452" s="36"/>
    </row>
    <row r="453" spans="1:15" ht="15" customHeight="1" x14ac:dyDescent="0.25">
      <c r="A453" s="26">
        <v>452</v>
      </c>
      <c r="B453" s="27" t="s">
        <v>542</v>
      </c>
      <c r="C453" s="28">
        <v>291.77999999999997</v>
      </c>
      <c r="D453" s="29">
        <v>6321</v>
      </c>
      <c r="E453" s="30">
        <v>25212242000170</v>
      </c>
      <c r="F453" s="31">
        <v>0.61799999999999999</v>
      </c>
      <c r="G453" s="32" t="str">
        <f t="shared" si="7"/>
        <v>BAIXO</v>
      </c>
      <c r="H453" s="27" t="s">
        <v>57</v>
      </c>
      <c r="I453" s="33" t="s">
        <v>268</v>
      </c>
      <c r="J453" s="34">
        <v>313925</v>
      </c>
      <c r="K453" s="35" t="s">
        <v>152</v>
      </c>
      <c r="L453" s="36"/>
      <c r="M453" s="37"/>
      <c r="N453" s="37"/>
      <c r="O453" s="36"/>
    </row>
    <row r="454" spans="1:15" ht="15" customHeight="1" x14ac:dyDescent="0.25">
      <c r="A454" s="26">
        <v>453</v>
      </c>
      <c r="B454" s="27" t="s">
        <v>543</v>
      </c>
      <c r="C454" s="28">
        <v>1949.69</v>
      </c>
      <c r="D454" s="29">
        <v>19846</v>
      </c>
      <c r="E454" s="30">
        <v>18270447000146</v>
      </c>
      <c r="F454" s="31">
        <v>0.64200000000000002</v>
      </c>
      <c r="G454" s="32" t="str">
        <f t="shared" si="7"/>
        <v>BAIXO</v>
      </c>
      <c r="H454" s="27" t="s">
        <v>57</v>
      </c>
      <c r="I454" s="33" t="s">
        <v>175</v>
      </c>
      <c r="J454" s="34">
        <v>313930</v>
      </c>
      <c r="K454" s="35" t="s">
        <v>152</v>
      </c>
      <c r="L454" s="36"/>
      <c r="M454" s="37"/>
      <c r="N454" s="37"/>
      <c r="O454" s="36"/>
    </row>
    <row r="455" spans="1:15" ht="15" customHeight="1" x14ac:dyDescent="0.25">
      <c r="A455" s="26">
        <v>454</v>
      </c>
      <c r="B455" s="27" t="s">
        <v>31</v>
      </c>
      <c r="C455" s="28">
        <v>628.42999999999995</v>
      </c>
      <c r="D455" s="29">
        <v>79635</v>
      </c>
      <c r="E455" s="30">
        <v>18385088000172</v>
      </c>
      <c r="F455" s="31">
        <v>0.68899999999999995</v>
      </c>
      <c r="G455" s="32" t="str">
        <f t="shared" si="7"/>
        <v>ALTO</v>
      </c>
      <c r="H455" s="27" t="s">
        <v>30</v>
      </c>
      <c r="I455" s="33" t="s">
        <v>31</v>
      </c>
      <c r="J455" s="34">
        <v>313940</v>
      </c>
      <c r="K455" s="35" t="s">
        <v>32</v>
      </c>
      <c r="L455" s="36">
        <v>43767</v>
      </c>
      <c r="M455" s="37" t="s">
        <v>33</v>
      </c>
      <c r="N455" s="37" t="s">
        <v>34</v>
      </c>
      <c r="O455" s="36">
        <v>43671</v>
      </c>
    </row>
    <row r="456" spans="1:15" ht="15" customHeight="1" x14ac:dyDescent="0.25">
      <c r="A456" s="26">
        <v>455</v>
      </c>
      <c r="B456" s="27" t="s">
        <v>544</v>
      </c>
      <c r="C456" s="28">
        <v>176.34</v>
      </c>
      <c r="D456" s="29">
        <v>21366</v>
      </c>
      <c r="E456" s="30">
        <v>18392530000198</v>
      </c>
      <c r="F456" s="31">
        <v>0.69699999999999995</v>
      </c>
      <c r="G456" s="32" t="str">
        <f t="shared" si="7"/>
        <v>ALTO</v>
      </c>
      <c r="H456" s="27" t="s">
        <v>30</v>
      </c>
      <c r="I456" s="33" t="s">
        <v>31</v>
      </c>
      <c r="J456" s="34">
        <v>313950</v>
      </c>
      <c r="K456" s="35" t="s">
        <v>32</v>
      </c>
      <c r="L456" s="36"/>
      <c r="M456" s="37"/>
      <c r="N456" s="37"/>
      <c r="O456" s="36"/>
    </row>
    <row r="457" spans="1:15" ht="15" customHeight="1" x14ac:dyDescent="0.25">
      <c r="A457" s="26">
        <v>456</v>
      </c>
      <c r="B457" s="27" t="s">
        <v>272</v>
      </c>
      <c r="C457" s="28">
        <v>685.11</v>
      </c>
      <c r="D457" s="29">
        <v>27115</v>
      </c>
      <c r="E457" s="30">
        <v>18504167000155</v>
      </c>
      <c r="F457" s="31">
        <v>0.67500000000000004</v>
      </c>
      <c r="G457" s="32" t="str">
        <f t="shared" si="7"/>
        <v>ALTO</v>
      </c>
      <c r="H457" s="27" t="s">
        <v>38</v>
      </c>
      <c r="I457" s="33" t="s">
        <v>272</v>
      </c>
      <c r="J457" s="34">
        <v>313960</v>
      </c>
      <c r="K457" s="35" t="s">
        <v>43</v>
      </c>
      <c r="L457" s="36"/>
      <c r="M457" s="37"/>
      <c r="N457" s="37"/>
      <c r="O457" s="36"/>
    </row>
    <row r="458" spans="1:15" ht="15" customHeight="1" x14ac:dyDescent="0.25">
      <c r="A458" s="26">
        <v>457</v>
      </c>
      <c r="B458" s="27" t="s">
        <v>545</v>
      </c>
      <c r="C458" s="28">
        <v>371.76</v>
      </c>
      <c r="D458" s="29">
        <v>11758</v>
      </c>
      <c r="E458" s="30">
        <v>18535658000163</v>
      </c>
      <c r="F458" s="31">
        <v>0.68400000000000005</v>
      </c>
      <c r="G458" s="32" t="str">
        <f t="shared" si="7"/>
        <v>ALTO</v>
      </c>
      <c r="H458" s="27" t="s">
        <v>30</v>
      </c>
      <c r="I458" s="33" t="s">
        <v>105</v>
      </c>
      <c r="J458" s="34">
        <v>313980</v>
      </c>
      <c r="K458" s="35" t="s">
        <v>71</v>
      </c>
      <c r="L458" s="36"/>
      <c r="M458" s="37"/>
      <c r="N458" s="37"/>
      <c r="O458" s="36"/>
    </row>
    <row r="459" spans="1:15" ht="15" customHeight="1" x14ac:dyDescent="0.25">
      <c r="A459" s="26">
        <v>458</v>
      </c>
      <c r="B459" s="27" t="s">
        <v>546</v>
      </c>
      <c r="C459" s="28">
        <v>258.77</v>
      </c>
      <c r="D459" s="29">
        <v>7156</v>
      </c>
      <c r="E459" s="30">
        <v>18313841000114</v>
      </c>
      <c r="F459" s="31">
        <v>0.67200000000000004</v>
      </c>
      <c r="G459" s="32" t="str">
        <f t="shared" si="7"/>
        <v>ALTO</v>
      </c>
      <c r="H459" s="27" t="s">
        <v>26</v>
      </c>
      <c r="I459" s="33" t="s">
        <v>102</v>
      </c>
      <c r="J459" s="34">
        <v>313970</v>
      </c>
      <c r="K459" s="35" t="s">
        <v>103</v>
      </c>
      <c r="L459" s="36"/>
      <c r="M459" s="37"/>
      <c r="N459" s="37"/>
      <c r="O459" s="36"/>
    </row>
    <row r="460" spans="1:15" ht="15" customHeight="1" x14ac:dyDescent="0.25">
      <c r="A460" s="26">
        <v>459</v>
      </c>
      <c r="B460" s="27" t="s">
        <v>547</v>
      </c>
      <c r="C460" s="28">
        <v>202</v>
      </c>
      <c r="D460" s="29">
        <v>14216</v>
      </c>
      <c r="E460" s="30">
        <v>18025957000158</v>
      </c>
      <c r="F460" s="31">
        <v>0.70199999999999996</v>
      </c>
      <c r="G460" s="32" t="str">
        <f t="shared" si="7"/>
        <v>ALTO</v>
      </c>
      <c r="H460" s="27" t="s">
        <v>62</v>
      </c>
      <c r="I460" s="33" t="s">
        <v>186</v>
      </c>
      <c r="J460" s="34">
        <v>313990</v>
      </c>
      <c r="K460" s="35" t="s">
        <v>64</v>
      </c>
      <c r="L460" s="36"/>
      <c r="M460" s="37"/>
      <c r="N460" s="37"/>
      <c r="O460" s="36"/>
    </row>
    <row r="461" spans="1:15" ht="15" customHeight="1" x14ac:dyDescent="0.25">
      <c r="A461" s="26">
        <v>460</v>
      </c>
      <c r="B461" s="27" t="s">
        <v>548</v>
      </c>
      <c r="C461" s="28">
        <v>1193.8599999999999</v>
      </c>
      <c r="D461" s="29">
        <v>54179</v>
      </c>
      <c r="E461" s="30">
        <v>18295303000144</v>
      </c>
      <c r="F461" s="31">
        <v>0.74199999999999999</v>
      </c>
      <c r="G461" s="32" t="str">
        <f t="shared" si="7"/>
        <v>ALTO</v>
      </c>
      <c r="H461" s="27" t="s">
        <v>26</v>
      </c>
      <c r="I461" s="33" t="s">
        <v>341</v>
      </c>
      <c r="J461" s="34">
        <v>314000</v>
      </c>
      <c r="K461" s="35" t="s">
        <v>103</v>
      </c>
      <c r="L461" s="36">
        <v>43815</v>
      </c>
      <c r="M461" s="37"/>
      <c r="N461" s="37"/>
      <c r="O461" s="36"/>
    </row>
    <row r="462" spans="1:15" ht="15" customHeight="1" x14ac:dyDescent="0.25">
      <c r="A462" s="26">
        <v>461</v>
      </c>
      <c r="B462" s="27" t="s">
        <v>549</v>
      </c>
      <c r="C462" s="28">
        <v>158.22999999999999</v>
      </c>
      <c r="D462" s="29">
        <v>4219</v>
      </c>
      <c r="E462" s="30">
        <v>18409193000102</v>
      </c>
      <c r="F462" s="31">
        <v>0.61499999999999999</v>
      </c>
      <c r="G462" s="32" t="str">
        <f t="shared" si="7"/>
        <v>BAIXO</v>
      </c>
      <c r="H462" s="27" t="s">
        <v>38</v>
      </c>
      <c r="I462" s="33" t="s">
        <v>78</v>
      </c>
      <c r="J462" s="34">
        <v>314010</v>
      </c>
      <c r="K462" s="35" t="s">
        <v>43</v>
      </c>
      <c r="L462" s="36"/>
      <c r="M462" s="37"/>
      <c r="N462" s="37"/>
      <c r="O462" s="36"/>
    </row>
    <row r="463" spans="1:15" ht="15" customHeight="1" x14ac:dyDescent="0.25">
      <c r="A463" s="26">
        <v>462</v>
      </c>
      <c r="B463" s="27" t="s">
        <v>550</v>
      </c>
      <c r="C463" s="28">
        <v>35.06</v>
      </c>
      <c r="D463" s="29">
        <v>13214</v>
      </c>
      <c r="E463" s="30">
        <v>1612508000103</v>
      </c>
      <c r="F463" s="31">
        <v>0.69899999999999995</v>
      </c>
      <c r="G463" s="32" t="str">
        <f t="shared" si="7"/>
        <v>ALTO</v>
      </c>
      <c r="H463" s="27" t="s">
        <v>26</v>
      </c>
      <c r="I463" s="33" t="s">
        <v>146</v>
      </c>
      <c r="J463" s="34">
        <v>314015</v>
      </c>
      <c r="K463" s="35" t="s">
        <v>103</v>
      </c>
      <c r="L463" s="36">
        <v>43375</v>
      </c>
      <c r="M463" s="37"/>
      <c r="N463" s="37"/>
      <c r="O463" s="36"/>
    </row>
    <row r="464" spans="1:15" ht="15" customHeight="1" x14ac:dyDescent="0.25">
      <c r="A464" s="26">
        <v>463</v>
      </c>
      <c r="B464" s="27" t="s">
        <v>551</v>
      </c>
      <c r="C464" s="28">
        <v>77.89</v>
      </c>
      <c r="D464" s="29">
        <v>2788</v>
      </c>
      <c r="E464" s="30">
        <v>17724162000175</v>
      </c>
      <c r="F464" s="31">
        <v>0.68</v>
      </c>
      <c r="G464" s="32" t="str">
        <f t="shared" si="7"/>
        <v>ALTO</v>
      </c>
      <c r="H464" s="27" t="s">
        <v>30</v>
      </c>
      <c r="I464" s="33" t="s">
        <v>105</v>
      </c>
      <c r="J464" s="34">
        <v>314020</v>
      </c>
      <c r="K464" s="35" t="s">
        <v>71</v>
      </c>
      <c r="L464" s="36"/>
      <c r="M464" s="37"/>
      <c r="N464" s="37"/>
      <c r="O464" s="36"/>
    </row>
    <row r="465" spans="1:15" ht="15" customHeight="1" x14ac:dyDescent="0.25">
      <c r="A465" s="26">
        <v>464</v>
      </c>
      <c r="B465" s="27" t="s">
        <v>552</v>
      </c>
      <c r="C465" s="28">
        <v>543.67999999999995</v>
      </c>
      <c r="D465" s="29">
        <v>4021</v>
      </c>
      <c r="E465" s="30">
        <v>16796872000148</v>
      </c>
      <c r="F465" s="31">
        <v>0.65700000000000003</v>
      </c>
      <c r="G465" s="32" t="str">
        <f t="shared" si="7"/>
        <v>BAIXO</v>
      </c>
      <c r="H465" s="27" t="s">
        <v>38</v>
      </c>
      <c r="I465" s="33" t="s">
        <v>39</v>
      </c>
      <c r="J465" s="34">
        <v>314030</v>
      </c>
      <c r="K465" s="35" t="s">
        <v>40</v>
      </c>
      <c r="L465" s="36">
        <v>43855</v>
      </c>
      <c r="M465" s="37"/>
      <c r="N465" s="37"/>
      <c r="O465" s="36"/>
    </row>
    <row r="466" spans="1:15" ht="15" customHeight="1" x14ac:dyDescent="0.25">
      <c r="A466" s="26">
        <v>465</v>
      </c>
      <c r="B466" s="27" t="s">
        <v>553</v>
      </c>
      <c r="C466" s="28">
        <v>107.84</v>
      </c>
      <c r="D466" s="29">
        <v>2968</v>
      </c>
      <c r="E466" s="30">
        <v>18026021000141</v>
      </c>
      <c r="F466" s="31">
        <v>0.65</v>
      </c>
      <c r="G466" s="32" t="str">
        <f t="shared" si="7"/>
        <v>BAIXO</v>
      </c>
      <c r="H466" s="27" t="s">
        <v>62</v>
      </c>
      <c r="I466" s="33" t="s">
        <v>186</v>
      </c>
      <c r="J466" s="34">
        <v>314040</v>
      </c>
      <c r="K466" s="35" t="s">
        <v>64</v>
      </c>
      <c r="L466" s="36">
        <v>43801</v>
      </c>
      <c r="M466" s="37"/>
      <c r="N466" s="37"/>
      <c r="O466" s="36"/>
    </row>
    <row r="467" spans="1:15" ht="15" customHeight="1" x14ac:dyDescent="0.25">
      <c r="A467" s="26">
        <v>466</v>
      </c>
      <c r="B467" s="27" t="s">
        <v>554</v>
      </c>
      <c r="C467" s="28">
        <v>1050.03</v>
      </c>
      <c r="D467" s="29">
        <v>12589</v>
      </c>
      <c r="E467" s="30">
        <v>18315234000193</v>
      </c>
      <c r="F467" s="31">
        <v>0.66900000000000004</v>
      </c>
      <c r="G467" s="32" t="str">
        <f t="shared" si="7"/>
        <v>ALTO</v>
      </c>
      <c r="H467" s="27" t="s">
        <v>49</v>
      </c>
      <c r="I467" s="33" t="s">
        <v>116</v>
      </c>
      <c r="J467" s="34">
        <v>314050</v>
      </c>
      <c r="K467" s="35" t="s">
        <v>51</v>
      </c>
      <c r="L467" s="36"/>
      <c r="M467" s="37"/>
      <c r="N467" s="37"/>
      <c r="O467" s="36"/>
    </row>
    <row r="468" spans="1:15" ht="15" customHeight="1" x14ac:dyDescent="0.25">
      <c r="A468" s="26">
        <v>467</v>
      </c>
      <c r="B468" s="27" t="s">
        <v>555</v>
      </c>
      <c r="C468" s="28">
        <v>113.69</v>
      </c>
      <c r="D468" s="29">
        <v>7173</v>
      </c>
      <c r="E468" s="30">
        <v>1615420000145</v>
      </c>
      <c r="F468" s="31">
        <v>0.63500000000000001</v>
      </c>
      <c r="G468" s="32" t="str">
        <f t="shared" si="7"/>
        <v>BAIXO</v>
      </c>
      <c r="H468" s="27" t="s">
        <v>30</v>
      </c>
      <c r="I468" s="33" t="s">
        <v>31</v>
      </c>
      <c r="J468" s="34">
        <v>314053</v>
      </c>
      <c r="K468" s="35" t="s">
        <v>32</v>
      </c>
      <c r="L468" s="36"/>
      <c r="M468" s="37"/>
      <c r="N468" s="37"/>
      <c r="O468" s="36"/>
    </row>
    <row r="469" spans="1:15" ht="15" customHeight="1" x14ac:dyDescent="0.25">
      <c r="A469" s="26">
        <v>468</v>
      </c>
      <c r="B469" s="27" t="s">
        <v>556</v>
      </c>
      <c r="C469" s="28">
        <v>230.4</v>
      </c>
      <c r="D469" s="29">
        <v>7880</v>
      </c>
      <c r="E469" s="30">
        <v>66234360000166</v>
      </c>
      <c r="F469" s="31">
        <v>0.58099999999999996</v>
      </c>
      <c r="G469" s="32" t="str">
        <f t="shared" si="7"/>
        <v>BAIXO</v>
      </c>
      <c r="H469" s="27" t="s">
        <v>53</v>
      </c>
      <c r="I469" s="33" t="s">
        <v>76</v>
      </c>
      <c r="J469" s="34">
        <v>314055</v>
      </c>
      <c r="K469" s="35" t="s">
        <v>59</v>
      </c>
      <c r="L469" s="36"/>
      <c r="M469" s="37"/>
      <c r="N469" s="37"/>
      <c r="O469" s="36"/>
    </row>
    <row r="470" spans="1:15" ht="15" customHeight="1" x14ac:dyDescent="0.25">
      <c r="A470" s="26">
        <v>469</v>
      </c>
      <c r="B470" s="27" t="s">
        <v>557</v>
      </c>
      <c r="C470" s="28">
        <v>280.92</v>
      </c>
      <c r="D470" s="29">
        <v>4595</v>
      </c>
      <c r="E470" s="30">
        <v>18303206000156</v>
      </c>
      <c r="F470" s="31">
        <v>0.59699999999999998</v>
      </c>
      <c r="G470" s="32" t="str">
        <f t="shared" si="7"/>
        <v>BAIXO</v>
      </c>
      <c r="H470" s="27" t="s">
        <v>38</v>
      </c>
      <c r="I470" s="33" t="s">
        <v>188</v>
      </c>
      <c r="J470" s="34">
        <v>314060</v>
      </c>
      <c r="K470" s="35" t="s">
        <v>103</v>
      </c>
      <c r="L470" s="36"/>
      <c r="M470" s="37"/>
      <c r="N470" s="37"/>
      <c r="O470" s="36"/>
    </row>
    <row r="471" spans="1:15" ht="15" customHeight="1" x14ac:dyDescent="0.25">
      <c r="A471" s="26">
        <v>470</v>
      </c>
      <c r="B471" s="27" t="s">
        <v>558</v>
      </c>
      <c r="C471" s="28">
        <v>303.13</v>
      </c>
      <c r="D471" s="29">
        <v>27856</v>
      </c>
      <c r="E471" s="30">
        <v>18715433000199</v>
      </c>
      <c r="F471" s="31">
        <v>0.70399999999999996</v>
      </c>
      <c r="G471" s="32" t="str">
        <f t="shared" si="7"/>
        <v>ALTO</v>
      </c>
      <c r="H471" s="27" t="s">
        <v>26</v>
      </c>
      <c r="I471" s="33" t="s">
        <v>146</v>
      </c>
      <c r="J471" s="34">
        <v>314070</v>
      </c>
      <c r="K471" s="35" t="s">
        <v>103</v>
      </c>
      <c r="L471" s="36"/>
      <c r="M471" s="37"/>
      <c r="N471" s="37"/>
      <c r="O471" s="36"/>
    </row>
    <row r="472" spans="1:15" ht="15" customHeight="1" x14ac:dyDescent="0.25">
      <c r="A472" s="26">
        <v>471</v>
      </c>
      <c r="B472" s="27" t="s">
        <v>559</v>
      </c>
      <c r="C472" s="28">
        <v>171.74</v>
      </c>
      <c r="D472" s="29">
        <v>3371</v>
      </c>
      <c r="E472" s="30">
        <v>18332619000169</v>
      </c>
      <c r="F472" s="31">
        <v>0.61199999999999999</v>
      </c>
      <c r="G472" s="32" t="str">
        <f t="shared" si="7"/>
        <v>BAIXO</v>
      </c>
      <c r="H472" s="27" t="s">
        <v>38</v>
      </c>
      <c r="I472" s="33" t="s">
        <v>78</v>
      </c>
      <c r="J472" s="34">
        <v>317150</v>
      </c>
      <c r="K472" s="35" t="s">
        <v>43</v>
      </c>
      <c r="L472" s="36">
        <v>43795</v>
      </c>
      <c r="M472" s="37"/>
      <c r="N472" s="37"/>
      <c r="O472" s="36"/>
    </row>
    <row r="473" spans="1:15" ht="15" customHeight="1" x14ac:dyDescent="0.25">
      <c r="A473" s="26">
        <v>472</v>
      </c>
      <c r="B473" s="27" t="s">
        <v>560</v>
      </c>
      <c r="C473" s="28">
        <v>156.55000000000001</v>
      </c>
      <c r="D473" s="29">
        <v>13435</v>
      </c>
      <c r="E473" s="30">
        <v>18338194000103</v>
      </c>
      <c r="F473" s="31">
        <v>0.72</v>
      </c>
      <c r="G473" s="32" t="str">
        <f t="shared" si="7"/>
        <v>ALTO</v>
      </c>
      <c r="H473" s="27" t="s">
        <v>30</v>
      </c>
      <c r="I473" s="33" t="s">
        <v>105</v>
      </c>
      <c r="J473" s="34">
        <v>314080</v>
      </c>
      <c r="K473" s="35" t="s">
        <v>71</v>
      </c>
      <c r="L473" s="36"/>
      <c r="M473" s="37"/>
      <c r="N473" s="37"/>
      <c r="O473" s="36"/>
    </row>
    <row r="474" spans="1:15" ht="15" customHeight="1" x14ac:dyDescent="0.25">
      <c r="A474" s="26">
        <v>473</v>
      </c>
      <c r="B474" s="27" t="s">
        <v>561</v>
      </c>
      <c r="C474" s="28">
        <v>1952.01</v>
      </c>
      <c r="D474" s="29">
        <v>9977</v>
      </c>
      <c r="E474" s="30">
        <v>25209115000111</v>
      </c>
      <c r="F474" s="31">
        <v>0.61599999999999999</v>
      </c>
      <c r="G474" s="32" t="str">
        <f t="shared" si="7"/>
        <v>BAIXO</v>
      </c>
      <c r="H474" s="27" t="s">
        <v>57</v>
      </c>
      <c r="I474" s="33" t="s">
        <v>175</v>
      </c>
      <c r="J474" s="34">
        <v>314085</v>
      </c>
      <c r="K474" s="35" t="s">
        <v>152</v>
      </c>
      <c r="L474" s="36">
        <v>43862</v>
      </c>
      <c r="M474" s="37"/>
      <c r="N474" s="37"/>
      <c r="O474" s="36"/>
    </row>
    <row r="475" spans="1:15" ht="15" customHeight="1" x14ac:dyDescent="0.25">
      <c r="A475" s="26">
        <v>474</v>
      </c>
      <c r="B475" s="27" t="s">
        <v>562</v>
      </c>
      <c r="C475" s="28">
        <v>267.10000000000002</v>
      </c>
      <c r="D475" s="29">
        <v>17639</v>
      </c>
      <c r="E475" s="30">
        <v>18385104000127</v>
      </c>
      <c r="F475" s="31">
        <v>0.63100000000000001</v>
      </c>
      <c r="G475" s="32" t="str">
        <f t="shared" si="7"/>
        <v>BAIXO</v>
      </c>
      <c r="H475" s="27" t="s">
        <v>30</v>
      </c>
      <c r="I475" s="33" t="s">
        <v>31</v>
      </c>
      <c r="J475" s="34">
        <v>314090</v>
      </c>
      <c r="K475" s="35" t="s">
        <v>32</v>
      </c>
      <c r="L475" s="36">
        <v>43472</v>
      </c>
      <c r="M475" s="37"/>
      <c r="N475" s="37"/>
      <c r="O475" s="36"/>
    </row>
    <row r="476" spans="1:15" ht="15" customHeight="1" x14ac:dyDescent="0.25">
      <c r="A476" s="26">
        <v>475</v>
      </c>
      <c r="B476" s="27" t="s">
        <v>563</v>
      </c>
      <c r="C476" s="28">
        <v>474.34</v>
      </c>
      <c r="D476" s="29">
        <v>12685</v>
      </c>
      <c r="E476" s="30">
        <v>17782616000164</v>
      </c>
      <c r="F476" s="31">
        <v>0.66200000000000003</v>
      </c>
      <c r="G476" s="32" t="str">
        <f t="shared" si="7"/>
        <v>BAIXO</v>
      </c>
      <c r="H476" s="27" t="s">
        <v>57</v>
      </c>
      <c r="I476" s="33" t="s">
        <v>268</v>
      </c>
      <c r="J476" s="34">
        <v>314100</v>
      </c>
      <c r="K476" s="35" t="s">
        <v>152</v>
      </c>
      <c r="L476" s="36">
        <v>43858</v>
      </c>
      <c r="M476" s="37" t="s">
        <v>33</v>
      </c>
      <c r="N476" s="37" t="s">
        <v>34</v>
      </c>
      <c r="O476" s="36">
        <v>43683</v>
      </c>
    </row>
    <row r="477" spans="1:15" ht="15" customHeight="1" x14ac:dyDescent="0.25">
      <c r="A477" s="26">
        <v>476</v>
      </c>
      <c r="B477" s="27" t="s">
        <v>564</v>
      </c>
      <c r="C477" s="28">
        <v>253.11</v>
      </c>
      <c r="D477" s="29">
        <v>32973</v>
      </c>
      <c r="E477" s="30">
        <v>18771238000186</v>
      </c>
      <c r="F477" s="31">
        <v>0.73099999999999998</v>
      </c>
      <c r="G477" s="32" t="str">
        <f t="shared" si="7"/>
        <v>ALTO</v>
      </c>
      <c r="H477" s="27" t="s">
        <v>26</v>
      </c>
      <c r="I477" s="33" t="s">
        <v>102</v>
      </c>
      <c r="J477" s="34">
        <v>314110</v>
      </c>
      <c r="K477" s="35" t="s">
        <v>103</v>
      </c>
      <c r="L477" s="36"/>
      <c r="M477" s="37"/>
      <c r="N477" s="37"/>
      <c r="O477" s="36"/>
    </row>
    <row r="478" spans="1:15" ht="15" customHeight="1" x14ac:dyDescent="0.25">
      <c r="A478" s="26">
        <v>477</v>
      </c>
      <c r="B478" s="27" t="s">
        <v>565</v>
      </c>
      <c r="C478" s="28">
        <v>259.01</v>
      </c>
      <c r="D478" s="29">
        <v>3763</v>
      </c>
      <c r="E478" s="30">
        <v>18602102000142</v>
      </c>
      <c r="F478" s="31">
        <v>0.70699999999999996</v>
      </c>
      <c r="G478" s="32" t="str">
        <f t="shared" si="7"/>
        <v>ALTO</v>
      </c>
      <c r="H478" s="27" t="s">
        <v>23</v>
      </c>
      <c r="I478" s="33" t="s">
        <v>113</v>
      </c>
      <c r="J478" s="34">
        <v>314120</v>
      </c>
      <c r="K478" s="35" t="s">
        <v>114</v>
      </c>
      <c r="L478" s="36"/>
      <c r="M478" s="37"/>
      <c r="N478" s="37"/>
      <c r="O478" s="36"/>
    </row>
    <row r="479" spans="1:15" ht="15" customHeight="1" x14ac:dyDescent="0.25">
      <c r="A479" s="26">
        <v>478</v>
      </c>
      <c r="B479" s="27" t="s">
        <v>566</v>
      </c>
      <c r="C479" s="28">
        <v>947.09</v>
      </c>
      <c r="D479" s="29">
        <v>3444</v>
      </c>
      <c r="E479" s="30">
        <v>18298182000194</v>
      </c>
      <c r="F479" s="31">
        <v>0.71099999999999997</v>
      </c>
      <c r="G479" s="32" t="str">
        <f t="shared" si="7"/>
        <v>ALTO</v>
      </c>
      <c r="H479" s="27" t="s">
        <v>49</v>
      </c>
      <c r="I479" s="33" t="s">
        <v>137</v>
      </c>
      <c r="J479" s="34">
        <v>314130</v>
      </c>
      <c r="K479" s="35" t="s">
        <v>51</v>
      </c>
      <c r="L479" s="36"/>
      <c r="M479" s="37"/>
      <c r="N479" s="37"/>
      <c r="O479" s="36"/>
    </row>
    <row r="480" spans="1:15" ht="15" customHeight="1" x14ac:dyDescent="0.25">
      <c r="A480" s="26">
        <v>479</v>
      </c>
      <c r="B480" s="27" t="s">
        <v>567</v>
      </c>
      <c r="C480" s="28">
        <v>1435.18</v>
      </c>
      <c r="D480" s="29">
        <v>21037</v>
      </c>
      <c r="E480" s="30">
        <v>18414607000183</v>
      </c>
      <c r="F480" s="31">
        <v>0.624</v>
      </c>
      <c r="G480" s="32" t="str">
        <f t="shared" si="7"/>
        <v>BAIXO</v>
      </c>
      <c r="H480" s="27" t="s">
        <v>53</v>
      </c>
      <c r="I480" s="33" t="s">
        <v>202</v>
      </c>
      <c r="J480" s="34">
        <v>314140</v>
      </c>
      <c r="K480" s="35" t="s">
        <v>59</v>
      </c>
      <c r="L480" s="36"/>
      <c r="M480" s="37"/>
      <c r="N480" s="37"/>
      <c r="O480" s="36"/>
    </row>
    <row r="481" spans="1:15" ht="15" customHeight="1" x14ac:dyDescent="0.25">
      <c r="A481" s="26">
        <v>480</v>
      </c>
      <c r="B481" s="27" t="s">
        <v>568</v>
      </c>
      <c r="C481" s="28">
        <v>305.29000000000002</v>
      </c>
      <c r="D481" s="29">
        <v>6329</v>
      </c>
      <c r="E481" s="30">
        <v>18505347000151</v>
      </c>
      <c r="F481" s="31">
        <v>0.626</v>
      </c>
      <c r="G481" s="32" t="str">
        <f t="shared" si="7"/>
        <v>BAIXO</v>
      </c>
      <c r="H481" s="27" t="s">
        <v>38</v>
      </c>
      <c r="I481" s="33" t="s">
        <v>272</v>
      </c>
      <c r="J481" s="34">
        <v>314150</v>
      </c>
      <c r="K481" s="35" t="s">
        <v>43</v>
      </c>
      <c r="L481" s="36">
        <v>43758</v>
      </c>
      <c r="M481" s="37"/>
      <c r="N481" s="37"/>
      <c r="O481" s="36"/>
    </row>
    <row r="482" spans="1:15" ht="15" customHeight="1" x14ac:dyDescent="0.25">
      <c r="A482" s="26">
        <v>481</v>
      </c>
      <c r="B482" s="27" t="s">
        <v>569</v>
      </c>
      <c r="C482" s="28">
        <v>348.63</v>
      </c>
      <c r="D482" s="29">
        <v>10372</v>
      </c>
      <c r="E482" s="30">
        <v>17744442000145</v>
      </c>
      <c r="F482" s="31">
        <v>0.66400000000000003</v>
      </c>
      <c r="G482" s="32" t="str">
        <f t="shared" si="7"/>
        <v>BAIXO</v>
      </c>
      <c r="H482" s="27" t="s">
        <v>30</v>
      </c>
      <c r="I482" s="33" t="s">
        <v>129</v>
      </c>
      <c r="J482" s="34">
        <v>314160</v>
      </c>
      <c r="K482" s="35" t="s">
        <v>71</v>
      </c>
      <c r="L482" s="36"/>
      <c r="M482" s="37"/>
      <c r="N482" s="37"/>
      <c r="O482" s="36"/>
    </row>
    <row r="483" spans="1:15" ht="15" customHeight="1" x14ac:dyDescent="0.25">
      <c r="A483" s="26">
        <v>482</v>
      </c>
      <c r="B483" s="27" t="s">
        <v>570</v>
      </c>
      <c r="C483" s="28">
        <v>274.99</v>
      </c>
      <c r="D483" s="29">
        <v>6072</v>
      </c>
      <c r="E483" s="30">
        <v>17112061000143</v>
      </c>
      <c r="F483" s="31">
        <v>0.65600000000000003</v>
      </c>
      <c r="G483" s="32" t="str">
        <f t="shared" si="7"/>
        <v>BAIXO</v>
      </c>
      <c r="H483" s="27" t="s">
        <v>38</v>
      </c>
      <c r="I483" s="33" t="s">
        <v>39</v>
      </c>
      <c r="J483" s="34">
        <v>314170</v>
      </c>
      <c r="K483" s="35" t="s">
        <v>40</v>
      </c>
      <c r="L483" s="36">
        <v>43794</v>
      </c>
      <c r="M483" s="37" t="s">
        <v>33</v>
      </c>
      <c r="N483" s="37" t="s">
        <v>34</v>
      </c>
      <c r="O483" s="36">
        <v>43237</v>
      </c>
    </row>
    <row r="484" spans="1:15" ht="15" customHeight="1" x14ac:dyDescent="0.25">
      <c r="A484" s="26">
        <v>483</v>
      </c>
      <c r="B484" s="27" t="s">
        <v>571</v>
      </c>
      <c r="C484" s="28">
        <v>1815.93</v>
      </c>
      <c r="D484" s="29">
        <v>30803</v>
      </c>
      <c r="E484" s="30">
        <v>22516405000110</v>
      </c>
      <c r="F484" s="31">
        <v>0.63300000000000001</v>
      </c>
      <c r="G484" s="32" t="str">
        <f t="shared" si="7"/>
        <v>BAIXO</v>
      </c>
      <c r="H484" s="27" t="s">
        <v>53</v>
      </c>
      <c r="I484" s="33" t="s">
        <v>96</v>
      </c>
      <c r="J484" s="34">
        <v>314180</v>
      </c>
      <c r="K484" s="35" t="s">
        <v>92</v>
      </c>
      <c r="L484" s="36">
        <v>43607</v>
      </c>
      <c r="M484" s="37" t="s">
        <v>33</v>
      </c>
      <c r="N484" s="37" t="s">
        <v>34</v>
      </c>
      <c r="O484" s="36">
        <v>43231</v>
      </c>
    </row>
    <row r="485" spans="1:15" ht="15" customHeight="1" x14ac:dyDescent="0.25">
      <c r="A485" s="26">
        <v>484</v>
      </c>
      <c r="B485" s="27" t="s">
        <v>572</v>
      </c>
      <c r="C485" s="28">
        <v>220.61</v>
      </c>
      <c r="D485" s="29">
        <v>3840</v>
      </c>
      <c r="E485" s="30">
        <v>17954041000110</v>
      </c>
      <c r="F485" s="31">
        <v>0.65800000000000003</v>
      </c>
      <c r="G485" s="32" t="str">
        <f t="shared" si="7"/>
        <v>BAIXO</v>
      </c>
      <c r="H485" s="27" t="s">
        <v>62</v>
      </c>
      <c r="I485" s="33" t="s">
        <v>63</v>
      </c>
      <c r="J485" s="34">
        <v>314190</v>
      </c>
      <c r="K485" s="35" t="s">
        <v>64</v>
      </c>
      <c r="L485" s="36"/>
      <c r="M485" s="37"/>
      <c r="N485" s="37"/>
      <c r="O485" s="36"/>
    </row>
    <row r="486" spans="1:15" ht="15" customHeight="1" x14ac:dyDescent="0.25">
      <c r="A486" s="26">
        <v>485</v>
      </c>
      <c r="B486" s="27" t="s">
        <v>573</v>
      </c>
      <c r="C486" s="28">
        <v>721.94</v>
      </c>
      <c r="D486" s="29">
        <v>13043</v>
      </c>
      <c r="E486" s="30">
        <v>18017376000174</v>
      </c>
      <c r="F486" s="31">
        <v>0.66500000000000004</v>
      </c>
      <c r="G486" s="32" t="str">
        <f t="shared" si="7"/>
        <v>BAIXO</v>
      </c>
      <c r="H486" s="27" t="s">
        <v>57</v>
      </c>
      <c r="I486" s="33" t="s">
        <v>184</v>
      </c>
      <c r="J486" s="34">
        <v>314200</v>
      </c>
      <c r="K486" s="35" t="s">
        <v>152</v>
      </c>
      <c r="L486" s="36"/>
      <c r="M486" s="37"/>
      <c r="N486" s="37"/>
      <c r="O486" s="36"/>
    </row>
    <row r="487" spans="1:15" ht="15" customHeight="1" x14ac:dyDescent="0.25">
      <c r="A487" s="26">
        <v>486</v>
      </c>
      <c r="B487" s="27" t="s">
        <v>574</v>
      </c>
      <c r="C487" s="28">
        <v>301.52</v>
      </c>
      <c r="D487" s="29">
        <v>10251</v>
      </c>
      <c r="E487" s="30">
        <v>17947623000179</v>
      </c>
      <c r="F487" s="31">
        <v>0.66300000000000003</v>
      </c>
      <c r="G487" s="32" t="str">
        <f t="shared" si="7"/>
        <v>BAIXO</v>
      </c>
      <c r="H487" s="27" t="s">
        <v>30</v>
      </c>
      <c r="I487" s="33" t="s">
        <v>100</v>
      </c>
      <c r="J487" s="34">
        <v>314210</v>
      </c>
      <c r="K487" s="35" t="s">
        <v>71</v>
      </c>
      <c r="L487" s="36">
        <v>43720</v>
      </c>
      <c r="M487" s="37"/>
      <c r="N487" s="37"/>
      <c r="O487" s="36"/>
    </row>
    <row r="488" spans="1:15" ht="15" customHeight="1" x14ac:dyDescent="0.25">
      <c r="A488" s="26">
        <v>487</v>
      </c>
      <c r="B488" s="27" t="s">
        <v>575</v>
      </c>
      <c r="C488" s="28">
        <v>320.92</v>
      </c>
      <c r="D488" s="29">
        <v>13800</v>
      </c>
      <c r="E488" s="30">
        <v>17966201000140</v>
      </c>
      <c r="F488" s="31">
        <v>0.68</v>
      </c>
      <c r="G488" s="32" t="str">
        <f t="shared" si="7"/>
        <v>ALTO</v>
      </c>
      <c r="H488" s="27" t="s">
        <v>30</v>
      </c>
      <c r="I488" s="33" t="s">
        <v>100</v>
      </c>
      <c r="J488" s="34">
        <v>314220</v>
      </c>
      <c r="K488" s="35" t="s">
        <v>71</v>
      </c>
      <c r="L488" s="36"/>
      <c r="M488" s="37"/>
      <c r="N488" s="37"/>
      <c r="O488" s="36"/>
    </row>
    <row r="489" spans="1:15" ht="15" customHeight="1" x14ac:dyDescent="0.25">
      <c r="A489" s="26">
        <v>488</v>
      </c>
      <c r="B489" s="27" t="s">
        <v>576</v>
      </c>
      <c r="C489" s="28">
        <v>601.35</v>
      </c>
      <c r="D489" s="29">
        <v>4561</v>
      </c>
      <c r="E489" s="30">
        <v>1612491000194</v>
      </c>
      <c r="F489" s="31">
        <v>0.59299999999999997</v>
      </c>
      <c r="G489" s="32" t="str">
        <f t="shared" si="7"/>
        <v>BAIXO</v>
      </c>
      <c r="H489" s="27" t="s">
        <v>57</v>
      </c>
      <c r="I489" s="33" t="s">
        <v>175</v>
      </c>
      <c r="J489" s="34">
        <v>314225</v>
      </c>
      <c r="K489" s="35" t="s">
        <v>152</v>
      </c>
      <c r="L489" s="36">
        <v>43633</v>
      </c>
      <c r="M489" s="37"/>
      <c r="N489" s="37"/>
      <c r="O489" s="36"/>
    </row>
    <row r="490" spans="1:15" ht="15" customHeight="1" x14ac:dyDescent="0.25">
      <c r="A490" s="26">
        <v>489</v>
      </c>
      <c r="B490" s="27" t="s">
        <v>577</v>
      </c>
      <c r="C490" s="28">
        <v>154.49</v>
      </c>
      <c r="D490" s="29">
        <v>4700</v>
      </c>
      <c r="E490" s="30">
        <v>18363952000135</v>
      </c>
      <c r="F490" s="31">
        <v>0.63800000000000001</v>
      </c>
      <c r="G490" s="32" t="str">
        <f t="shared" si="7"/>
        <v>BAIXO</v>
      </c>
      <c r="H490" s="27" t="s">
        <v>26</v>
      </c>
      <c r="I490" s="33" t="s">
        <v>149</v>
      </c>
      <c r="J490" s="34">
        <v>314230</v>
      </c>
      <c r="K490" s="35" t="s">
        <v>103</v>
      </c>
      <c r="L490" s="36"/>
      <c r="M490" s="37"/>
      <c r="N490" s="37"/>
      <c r="O490" s="36"/>
    </row>
    <row r="491" spans="1:15" ht="15" customHeight="1" x14ac:dyDescent="0.25">
      <c r="A491" s="26">
        <v>490</v>
      </c>
      <c r="B491" s="27" t="s">
        <v>578</v>
      </c>
      <c r="C491" s="28">
        <v>202.72</v>
      </c>
      <c r="D491" s="29">
        <v>7028</v>
      </c>
      <c r="E491" s="30">
        <v>18301044000117</v>
      </c>
      <c r="F491" s="31">
        <v>0.72099999999999997</v>
      </c>
      <c r="G491" s="32" t="str">
        <f t="shared" si="7"/>
        <v>ALTO</v>
      </c>
      <c r="H491" s="27" t="s">
        <v>49</v>
      </c>
      <c r="I491" s="33" t="s">
        <v>116</v>
      </c>
      <c r="J491" s="34">
        <v>314240</v>
      </c>
      <c r="K491" s="35" t="s">
        <v>51</v>
      </c>
      <c r="L491" s="36"/>
      <c r="M491" s="37"/>
      <c r="N491" s="37"/>
      <c r="O491" s="36"/>
    </row>
    <row r="492" spans="1:15" ht="15" customHeight="1" x14ac:dyDescent="0.25">
      <c r="A492" s="26">
        <v>491</v>
      </c>
      <c r="B492" s="27" t="s">
        <v>579</v>
      </c>
      <c r="C492" s="28">
        <v>655.53</v>
      </c>
      <c r="D492" s="29">
        <v>2360</v>
      </c>
      <c r="E492" s="30">
        <v>17754169000130</v>
      </c>
      <c r="F492" s="31">
        <v>0.65</v>
      </c>
      <c r="G492" s="32" t="str">
        <f t="shared" si="7"/>
        <v>BAIXO</v>
      </c>
      <c r="H492" s="27" t="s">
        <v>26</v>
      </c>
      <c r="I492" s="33" t="s">
        <v>133</v>
      </c>
      <c r="J492" s="34">
        <v>314250</v>
      </c>
      <c r="K492" s="35" t="s">
        <v>28</v>
      </c>
      <c r="L492" s="36"/>
      <c r="M492" s="37"/>
      <c r="N492" s="37"/>
      <c r="O492" s="36"/>
    </row>
    <row r="493" spans="1:15" ht="15" customHeight="1" x14ac:dyDescent="0.25">
      <c r="A493" s="26">
        <v>492</v>
      </c>
      <c r="B493" s="27" t="s">
        <v>580</v>
      </c>
      <c r="C493" s="28">
        <v>217.48</v>
      </c>
      <c r="D493" s="29">
        <v>8168</v>
      </c>
      <c r="E493" s="30">
        <v>22541874000199</v>
      </c>
      <c r="F493" s="31">
        <v>0.72099999999999997</v>
      </c>
      <c r="G493" s="32" t="str">
        <f t="shared" si="7"/>
        <v>ALTO</v>
      </c>
      <c r="H493" s="27" t="s">
        <v>62</v>
      </c>
      <c r="I493" s="33" t="s">
        <v>159</v>
      </c>
      <c r="J493" s="34">
        <v>314260</v>
      </c>
      <c r="K493" s="35" t="s">
        <v>64</v>
      </c>
      <c r="L493" s="36"/>
      <c r="M493" s="37"/>
      <c r="N493" s="37"/>
      <c r="O493" s="36"/>
    </row>
    <row r="494" spans="1:15" ht="15" customHeight="1" x14ac:dyDescent="0.25">
      <c r="A494" s="26">
        <v>493</v>
      </c>
      <c r="B494" s="27" t="s">
        <v>581</v>
      </c>
      <c r="C494" s="28">
        <v>1553.59</v>
      </c>
      <c r="D494" s="29">
        <v>15859</v>
      </c>
      <c r="E494" s="30">
        <v>17097791000112</v>
      </c>
      <c r="F494" s="31">
        <v>0.61299999999999999</v>
      </c>
      <c r="G494" s="32" t="str">
        <f t="shared" si="7"/>
        <v>BAIXO</v>
      </c>
      <c r="H494" s="27" t="s">
        <v>57</v>
      </c>
      <c r="I494" s="33" t="s">
        <v>175</v>
      </c>
      <c r="J494" s="34">
        <v>314270</v>
      </c>
      <c r="K494" s="35" t="s">
        <v>152</v>
      </c>
      <c r="L494" s="36"/>
      <c r="M494" s="37"/>
      <c r="N494" s="37"/>
      <c r="O494" s="36"/>
    </row>
    <row r="495" spans="1:15" ht="15" customHeight="1" x14ac:dyDescent="0.25">
      <c r="A495" s="26">
        <v>494</v>
      </c>
      <c r="B495" s="27" t="s">
        <v>582</v>
      </c>
      <c r="C495" s="28">
        <v>2596.38</v>
      </c>
      <c r="D495" s="29">
        <v>19616</v>
      </c>
      <c r="E495" s="30">
        <v>18431155000148</v>
      </c>
      <c r="F495" s="31">
        <v>0.67400000000000004</v>
      </c>
      <c r="G495" s="32" t="str">
        <f t="shared" si="7"/>
        <v>ALTO</v>
      </c>
      <c r="H495" s="27" t="s">
        <v>45</v>
      </c>
      <c r="I495" s="33" t="s">
        <v>108</v>
      </c>
      <c r="J495" s="34">
        <v>314280</v>
      </c>
      <c r="K495" s="35" t="s">
        <v>25</v>
      </c>
      <c r="L495" s="36">
        <v>43890</v>
      </c>
      <c r="M495" s="37"/>
      <c r="N495" s="37"/>
      <c r="O495" s="36"/>
    </row>
    <row r="496" spans="1:15" ht="15" customHeight="1" x14ac:dyDescent="0.25">
      <c r="A496" s="26">
        <v>495</v>
      </c>
      <c r="B496" s="27" t="s">
        <v>583</v>
      </c>
      <c r="C496" s="28">
        <v>996.33</v>
      </c>
      <c r="D496" s="29">
        <v>22000</v>
      </c>
      <c r="E496" s="30">
        <v>18650945000114</v>
      </c>
      <c r="F496" s="31">
        <v>0.65900000000000003</v>
      </c>
      <c r="G496" s="32" t="str">
        <f t="shared" si="7"/>
        <v>BAIXO</v>
      </c>
      <c r="H496" s="27" t="s">
        <v>57</v>
      </c>
      <c r="I496" s="33" t="s">
        <v>268</v>
      </c>
      <c r="J496" s="34">
        <v>314290</v>
      </c>
      <c r="K496" s="35" t="s">
        <v>152</v>
      </c>
      <c r="L496" s="36"/>
      <c r="M496" s="37"/>
      <c r="N496" s="37"/>
      <c r="O496" s="36"/>
    </row>
    <row r="497" spans="1:15" ht="15" customHeight="1" x14ac:dyDescent="0.25">
      <c r="A497" s="26">
        <v>496</v>
      </c>
      <c r="B497" s="27" t="s">
        <v>584</v>
      </c>
      <c r="C497" s="28">
        <v>421.76</v>
      </c>
      <c r="D497" s="29">
        <v>13061</v>
      </c>
      <c r="E497" s="30">
        <v>18668376000134</v>
      </c>
      <c r="F497" s="31">
        <v>0.68799999999999994</v>
      </c>
      <c r="G497" s="32" t="str">
        <f t="shared" si="7"/>
        <v>ALTO</v>
      </c>
      <c r="H497" s="27" t="s">
        <v>62</v>
      </c>
      <c r="I497" s="33" t="s">
        <v>119</v>
      </c>
      <c r="J497" s="34">
        <v>314300</v>
      </c>
      <c r="K497" s="35" t="s">
        <v>81</v>
      </c>
      <c r="L497" s="36">
        <v>43821</v>
      </c>
      <c r="M497" s="37"/>
      <c r="N497" s="37"/>
      <c r="O497" s="36"/>
    </row>
    <row r="498" spans="1:15" ht="15" customHeight="1" x14ac:dyDescent="0.25">
      <c r="A498" s="26">
        <v>497</v>
      </c>
      <c r="B498" s="27" t="s">
        <v>585</v>
      </c>
      <c r="C498" s="28">
        <v>1343.79</v>
      </c>
      <c r="D498" s="29">
        <v>45799</v>
      </c>
      <c r="E498" s="30">
        <v>18593103000178</v>
      </c>
      <c r="F498" s="31">
        <v>0.72799999999999998</v>
      </c>
      <c r="G498" s="32" t="str">
        <f t="shared" si="7"/>
        <v>ALTO</v>
      </c>
      <c r="H498" s="27" t="s">
        <v>23</v>
      </c>
      <c r="I498" s="33" t="s">
        <v>24</v>
      </c>
      <c r="J498" s="34">
        <v>314310</v>
      </c>
      <c r="K498" s="35" t="s">
        <v>25</v>
      </c>
      <c r="L498" s="36">
        <v>43290</v>
      </c>
      <c r="M498" s="37" t="s">
        <v>33</v>
      </c>
      <c r="N498" s="37" t="s">
        <v>34</v>
      </c>
      <c r="O498" s="36">
        <v>43237</v>
      </c>
    </row>
    <row r="499" spans="1:15" ht="15" customHeight="1" x14ac:dyDescent="0.25">
      <c r="A499" s="26">
        <v>498</v>
      </c>
      <c r="B499" s="27" t="s">
        <v>586</v>
      </c>
      <c r="C499" s="28">
        <v>385.69</v>
      </c>
      <c r="D499" s="29">
        <v>4664</v>
      </c>
      <c r="E499" s="30">
        <v>1615007000180</v>
      </c>
      <c r="F499" s="31">
        <v>0.54100000000000004</v>
      </c>
      <c r="G499" s="32" t="str">
        <f t="shared" si="7"/>
        <v>BAIXO</v>
      </c>
      <c r="H499" s="27" t="s">
        <v>53</v>
      </c>
      <c r="I499" s="33" t="s">
        <v>76</v>
      </c>
      <c r="J499" s="34">
        <v>314315</v>
      </c>
      <c r="K499" s="35" t="s">
        <v>59</v>
      </c>
      <c r="L499" s="36">
        <v>43864</v>
      </c>
      <c r="M499" s="37" t="s">
        <v>33</v>
      </c>
      <c r="N499" s="37" t="s">
        <v>34</v>
      </c>
      <c r="O499" s="36">
        <v>43706</v>
      </c>
    </row>
    <row r="500" spans="1:15" ht="15" customHeight="1" x14ac:dyDescent="0.25">
      <c r="A500" s="26">
        <v>499</v>
      </c>
      <c r="B500" s="27" t="s">
        <v>587</v>
      </c>
      <c r="C500" s="28">
        <v>592.46</v>
      </c>
      <c r="D500" s="29">
        <v>21246</v>
      </c>
      <c r="E500" s="30">
        <v>18241372000175</v>
      </c>
      <c r="F500" s="31">
        <v>0.71</v>
      </c>
      <c r="G500" s="32" t="str">
        <f t="shared" si="7"/>
        <v>ALTO</v>
      </c>
      <c r="H500" s="27" t="s">
        <v>62</v>
      </c>
      <c r="I500" s="33" t="s">
        <v>119</v>
      </c>
      <c r="J500" s="34">
        <v>314320</v>
      </c>
      <c r="K500" s="35" t="s">
        <v>81</v>
      </c>
      <c r="L500" s="36">
        <v>43456</v>
      </c>
      <c r="M500" s="37" t="s">
        <v>33</v>
      </c>
      <c r="N500" s="37" t="s">
        <v>34</v>
      </c>
      <c r="O500" s="36"/>
    </row>
    <row r="501" spans="1:15" ht="15" customHeight="1" x14ac:dyDescent="0.25">
      <c r="A501" s="26">
        <v>500</v>
      </c>
      <c r="B501" s="27" t="s">
        <v>588</v>
      </c>
      <c r="C501" s="28">
        <v>290.36</v>
      </c>
      <c r="D501" s="29">
        <v>21203</v>
      </c>
      <c r="E501" s="30">
        <v>22646525000131</v>
      </c>
      <c r="F501" s="31">
        <v>0.72399999999999998</v>
      </c>
      <c r="G501" s="32" t="str">
        <f t="shared" si="7"/>
        <v>ALTO</v>
      </c>
      <c r="H501" s="27" t="s">
        <v>62</v>
      </c>
      <c r="I501" s="33" t="s">
        <v>68</v>
      </c>
      <c r="J501" s="34">
        <v>314340</v>
      </c>
      <c r="K501" s="35" t="s">
        <v>64</v>
      </c>
      <c r="L501" s="36">
        <v>43600</v>
      </c>
      <c r="M501" s="37"/>
      <c r="N501" s="37"/>
      <c r="O501" s="36"/>
    </row>
    <row r="502" spans="1:15" ht="15" customHeight="1" x14ac:dyDescent="0.25">
      <c r="A502" s="26">
        <v>501</v>
      </c>
      <c r="B502" s="27" t="s">
        <v>184</v>
      </c>
      <c r="C502" s="28">
        <v>3564.72</v>
      </c>
      <c r="D502" s="29">
        <v>361971</v>
      </c>
      <c r="E502" s="30">
        <v>22678874000135</v>
      </c>
      <c r="F502" s="31">
        <v>0.77</v>
      </c>
      <c r="G502" s="32" t="str">
        <f t="shared" si="7"/>
        <v>ALTO</v>
      </c>
      <c r="H502" s="27" t="s">
        <v>57</v>
      </c>
      <c r="I502" s="33" t="s">
        <v>184</v>
      </c>
      <c r="J502" s="34">
        <v>314330</v>
      </c>
      <c r="K502" s="35" t="s">
        <v>152</v>
      </c>
      <c r="L502" s="36"/>
      <c r="M502" s="37"/>
      <c r="N502" s="37"/>
      <c r="O502" s="36"/>
    </row>
    <row r="503" spans="1:15" ht="15" customHeight="1" x14ac:dyDescent="0.25">
      <c r="A503" s="26">
        <v>502</v>
      </c>
      <c r="B503" s="27" t="s">
        <v>589</v>
      </c>
      <c r="C503" s="28">
        <v>1130.7</v>
      </c>
      <c r="D503" s="29">
        <v>7472</v>
      </c>
      <c r="E503" s="30">
        <v>25223983000156</v>
      </c>
      <c r="F503" s="31">
        <v>0.58699999999999997</v>
      </c>
      <c r="G503" s="32" t="str">
        <f t="shared" si="7"/>
        <v>BAIXO</v>
      </c>
      <c r="H503" s="27" t="s">
        <v>57</v>
      </c>
      <c r="I503" s="33" t="s">
        <v>58</v>
      </c>
      <c r="J503" s="34">
        <v>314345</v>
      </c>
      <c r="K503" s="35" t="s">
        <v>152</v>
      </c>
      <c r="L503" s="36"/>
      <c r="M503" s="37"/>
      <c r="N503" s="37"/>
      <c r="O503" s="36"/>
    </row>
    <row r="504" spans="1:15" ht="15" customHeight="1" x14ac:dyDescent="0.25">
      <c r="A504" s="26">
        <v>503</v>
      </c>
      <c r="B504" s="27" t="s">
        <v>590</v>
      </c>
      <c r="C504" s="28">
        <v>2081.58</v>
      </c>
      <c r="D504" s="29">
        <v>8256</v>
      </c>
      <c r="E504" s="30">
        <v>18296665000150</v>
      </c>
      <c r="F504" s="31">
        <v>0.69599999999999995</v>
      </c>
      <c r="G504" s="32" t="str">
        <f t="shared" si="7"/>
        <v>ALTO</v>
      </c>
      <c r="H504" s="27" t="s">
        <v>26</v>
      </c>
      <c r="I504" s="33" t="s">
        <v>27</v>
      </c>
      <c r="J504" s="34">
        <v>314350</v>
      </c>
      <c r="K504" s="35" t="s">
        <v>28</v>
      </c>
      <c r="L504" s="36"/>
      <c r="M504" s="37"/>
      <c r="N504" s="37"/>
      <c r="O504" s="36"/>
    </row>
    <row r="505" spans="1:15" ht="15" customHeight="1" x14ac:dyDescent="0.25">
      <c r="A505" s="26">
        <v>504</v>
      </c>
      <c r="B505" s="27" t="s">
        <v>591</v>
      </c>
      <c r="C505" s="28">
        <v>413.43</v>
      </c>
      <c r="D505" s="29">
        <v>2661</v>
      </c>
      <c r="E505" s="30">
        <v>17695040000106</v>
      </c>
      <c r="F505" s="31">
        <v>0.64800000000000002</v>
      </c>
      <c r="G505" s="32" t="str">
        <f t="shared" si="7"/>
        <v>BAIXO</v>
      </c>
      <c r="H505" s="27" t="s">
        <v>26</v>
      </c>
      <c r="I505" s="33" t="s">
        <v>133</v>
      </c>
      <c r="J505" s="34">
        <v>314360</v>
      </c>
      <c r="K505" s="35" t="s">
        <v>28</v>
      </c>
      <c r="L505" s="36"/>
      <c r="M505" s="37"/>
      <c r="N505" s="37"/>
      <c r="O505" s="36"/>
    </row>
    <row r="506" spans="1:15" ht="15" customHeight="1" x14ac:dyDescent="0.25">
      <c r="A506" s="26">
        <v>505</v>
      </c>
      <c r="B506" s="27" t="s">
        <v>592</v>
      </c>
      <c r="C506" s="28">
        <v>476.62</v>
      </c>
      <c r="D506" s="29">
        <v>3399</v>
      </c>
      <c r="E506" s="30">
        <v>18303214000100</v>
      </c>
      <c r="F506" s="31">
        <v>0.59699999999999998</v>
      </c>
      <c r="G506" s="32" t="str">
        <f t="shared" si="7"/>
        <v>BAIXO</v>
      </c>
      <c r="H506" s="27" t="s">
        <v>26</v>
      </c>
      <c r="I506" s="33" t="s">
        <v>91</v>
      </c>
      <c r="J506" s="34">
        <v>314370</v>
      </c>
      <c r="K506" s="35" t="s">
        <v>103</v>
      </c>
      <c r="L506" s="36"/>
      <c r="M506" s="37"/>
      <c r="N506" s="37"/>
      <c r="O506" s="36"/>
    </row>
    <row r="507" spans="1:15" ht="15" customHeight="1" x14ac:dyDescent="0.25">
      <c r="A507" s="26">
        <v>506</v>
      </c>
      <c r="B507" s="27" t="s">
        <v>593</v>
      </c>
      <c r="C507" s="28">
        <v>190.72</v>
      </c>
      <c r="D507" s="29">
        <v>6257</v>
      </c>
      <c r="E507" s="30">
        <v>18675934000199</v>
      </c>
      <c r="F507" s="31">
        <v>0.64700000000000002</v>
      </c>
      <c r="G507" s="32" t="str">
        <f t="shared" si="7"/>
        <v>BAIXO</v>
      </c>
      <c r="H507" s="27" t="s">
        <v>62</v>
      </c>
      <c r="I507" s="33" t="s">
        <v>169</v>
      </c>
      <c r="J507" s="34">
        <v>314380</v>
      </c>
      <c r="K507" s="35" t="s">
        <v>64</v>
      </c>
      <c r="L507" s="36">
        <v>43298</v>
      </c>
      <c r="M507" s="37" t="s">
        <v>33</v>
      </c>
      <c r="N507" s="37" t="s">
        <v>34</v>
      </c>
      <c r="O507" s="36"/>
    </row>
    <row r="508" spans="1:15" ht="15" customHeight="1" x14ac:dyDescent="0.25">
      <c r="A508" s="26">
        <v>507</v>
      </c>
      <c r="B508" s="27" t="s">
        <v>100</v>
      </c>
      <c r="C508" s="28">
        <v>842.15</v>
      </c>
      <c r="D508" s="29">
        <v>100861</v>
      </c>
      <c r="E508" s="30">
        <v>17947581000176</v>
      </c>
      <c r="F508" s="31">
        <v>0.73399999999999999</v>
      </c>
      <c r="G508" s="32" t="str">
        <f t="shared" si="7"/>
        <v>ALTO</v>
      </c>
      <c r="H508" s="27" t="s">
        <v>30</v>
      </c>
      <c r="I508" s="33" t="s">
        <v>100</v>
      </c>
      <c r="J508" s="34">
        <v>314390</v>
      </c>
      <c r="K508" s="35" t="s">
        <v>71</v>
      </c>
      <c r="L508" s="36">
        <v>43823</v>
      </c>
      <c r="M508" s="37" t="s">
        <v>33</v>
      </c>
      <c r="N508" s="37" t="s">
        <v>34</v>
      </c>
      <c r="O508" s="36">
        <v>43717</v>
      </c>
    </row>
    <row r="509" spans="1:15" ht="15" customHeight="1" x14ac:dyDescent="0.25">
      <c r="A509" s="26">
        <v>508</v>
      </c>
      <c r="B509" s="27" t="s">
        <v>594</v>
      </c>
      <c r="C509" s="28">
        <v>1253.1199999999999</v>
      </c>
      <c r="D509" s="29">
        <v>26672</v>
      </c>
      <c r="E509" s="30">
        <v>18348086000103</v>
      </c>
      <c r="F509" s="31">
        <v>0.64400000000000002</v>
      </c>
      <c r="G509" s="32" t="str">
        <f t="shared" si="7"/>
        <v>BAIXO</v>
      </c>
      <c r="H509" s="27" t="s">
        <v>38</v>
      </c>
      <c r="I509" s="33" t="s">
        <v>60</v>
      </c>
      <c r="J509" s="34">
        <v>314400</v>
      </c>
      <c r="K509" s="35" t="s">
        <v>32</v>
      </c>
      <c r="L509" s="36">
        <v>43575</v>
      </c>
      <c r="M509" s="37" t="s">
        <v>33</v>
      </c>
      <c r="N509" s="37" t="s">
        <v>34</v>
      </c>
      <c r="O509" s="36"/>
    </row>
    <row r="510" spans="1:15" ht="15" customHeight="1" x14ac:dyDescent="0.25">
      <c r="A510" s="26">
        <v>509</v>
      </c>
      <c r="B510" s="27" t="s">
        <v>595</v>
      </c>
      <c r="C510" s="28">
        <v>409.93</v>
      </c>
      <c r="D510" s="29">
        <v>20432</v>
      </c>
      <c r="E510" s="30">
        <v>18668624000147</v>
      </c>
      <c r="F510" s="31">
        <v>0.74</v>
      </c>
      <c r="G510" s="32" t="str">
        <f t="shared" si="7"/>
        <v>ALTO</v>
      </c>
      <c r="H510" s="27" t="s">
        <v>62</v>
      </c>
      <c r="I510" s="33" t="s">
        <v>119</v>
      </c>
      <c r="J510" s="34">
        <v>314410</v>
      </c>
      <c r="K510" s="35" t="s">
        <v>81</v>
      </c>
      <c r="L510" s="36">
        <v>43435</v>
      </c>
      <c r="M510" s="37" t="s">
        <v>33</v>
      </c>
      <c r="N510" s="37" t="s">
        <v>34</v>
      </c>
      <c r="O510" s="36">
        <v>43453</v>
      </c>
    </row>
    <row r="511" spans="1:15" ht="15" customHeight="1" x14ac:dyDescent="0.25">
      <c r="A511" s="26">
        <v>510</v>
      </c>
      <c r="B511" s="27" t="s">
        <v>596</v>
      </c>
      <c r="C511" s="28">
        <v>232.61</v>
      </c>
      <c r="D511" s="29">
        <v>3154</v>
      </c>
      <c r="E511" s="30">
        <v>18507079000107</v>
      </c>
      <c r="F511" s="31">
        <v>0.58499999999999996</v>
      </c>
      <c r="G511" s="32" t="str">
        <f t="shared" si="7"/>
        <v>BAIXO</v>
      </c>
      <c r="H511" s="27" t="s">
        <v>38</v>
      </c>
      <c r="I511" s="33" t="s">
        <v>78</v>
      </c>
      <c r="J511" s="34">
        <v>314420</v>
      </c>
      <c r="K511" s="35" t="s">
        <v>43</v>
      </c>
      <c r="L511" s="36">
        <v>43681</v>
      </c>
      <c r="M511" s="37" t="s">
        <v>33</v>
      </c>
      <c r="N511" s="37" t="s">
        <v>34</v>
      </c>
      <c r="O511" s="36">
        <v>43502</v>
      </c>
    </row>
    <row r="512" spans="1:15" ht="15" customHeight="1" x14ac:dyDescent="0.25">
      <c r="A512" s="26">
        <v>511</v>
      </c>
      <c r="B512" s="27" t="s">
        <v>54</v>
      </c>
      <c r="C512" s="28">
        <v>1542.97</v>
      </c>
      <c r="D512" s="29">
        <v>40816</v>
      </c>
      <c r="E512" s="30">
        <v>18398974000130</v>
      </c>
      <c r="F512" s="31">
        <v>0.70099999999999996</v>
      </c>
      <c r="G512" s="32" t="str">
        <f t="shared" si="7"/>
        <v>ALTO</v>
      </c>
      <c r="H512" s="27" t="s">
        <v>53</v>
      </c>
      <c r="I512" s="33" t="s">
        <v>54</v>
      </c>
      <c r="J512" s="34">
        <v>314430</v>
      </c>
      <c r="K512" s="35" t="s">
        <v>55</v>
      </c>
      <c r="L512" s="36"/>
      <c r="M512" s="37"/>
      <c r="N512" s="37"/>
      <c r="O512" s="36"/>
    </row>
    <row r="513" spans="1:15" ht="15" customHeight="1" x14ac:dyDescent="0.25">
      <c r="A513" s="26">
        <v>512</v>
      </c>
      <c r="B513" s="27" t="s">
        <v>597</v>
      </c>
      <c r="C513" s="28">
        <v>126.44</v>
      </c>
      <c r="D513" s="29">
        <v>6341</v>
      </c>
      <c r="E513" s="30">
        <v>1613208000149</v>
      </c>
      <c r="F513" s="31">
        <v>0.67500000000000004</v>
      </c>
      <c r="G513" s="32" t="str">
        <f t="shared" si="7"/>
        <v>ALTO</v>
      </c>
      <c r="H513" s="27" t="s">
        <v>38</v>
      </c>
      <c r="I513" s="33" t="s">
        <v>39</v>
      </c>
      <c r="J513" s="34">
        <v>314435</v>
      </c>
      <c r="K513" s="35" t="s">
        <v>40</v>
      </c>
      <c r="L513" s="36"/>
      <c r="M513" s="37"/>
      <c r="N513" s="37"/>
      <c r="O513" s="36"/>
    </row>
    <row r="514" spans="1:15" ht="15" customHeight="1" x14ac:dyDescent="0.25">
      <c r="A514" s="26">
        <v>513</v>
      </c>
      <c r="B514" s="27" t="s">
        <v>598</v>
      </c>
      <c r="C514" s="28">
        <v>471.37</v>
      </c>
      <c r="D514" s="29">
        <v>3288</v>
      </c>
      <c r="E514" s="30">
        <v>1593752000176</v>
      </c>
      <c r="F514" s="31">
        <v>0.67100000000000004</v>
      </c>
      <c r="G514" s="32" t="str">
        <f t="shared" ref="G514:G577" si="8">IF(F514&lt;0.668,"BAIXO","ALTO")</f>
        <v>ALTO</v>
      </c>
      <c r="H514" s="27" t="s">
        <v>126</v>
      </c>
      <c r="I514" s="33" t="s">
        <v>127</v>
      </c>
      <c r="J514" s="34">
        <v>314437</v>
      </c>
      <c r="K514" s="35" t="s">
        <v>114</v>
      </c>
      <c r="L514" s="36"/>
      <c r="M514" s="37"/>
      <c r="N514" s="37"/>
      <c r="O514" s="36"/>
    </row>
    <row r="515" spans="1:15" ht="15" customHeight="1" x14ac:dyDescent="0.25">
      <c r="A515" s="26">
        <v>514</v>
      </c>
      <c r="B515" s="27" t="s">
        <v>599</v>
      </c>
      <c r="C515" s="28">
        <v>189.35</v>
      </c>
      <c r="D515" s="29">
        <v>4650</v>
      </c>
      <c r="E515" s="30">
        <v>17935412000116</v>
      </c>
      <c r="F515" s="31">
        <v>0.69299999999999995</v>
      </c>
      <c r="G515" s="32" t="str">
        <f t="shared" si="8"/>
        <v>ALTO</v>
      </c>
      <c r="H515" s="27" t="s">
        <v>62</v>
      </c>
      <c r="I515" s="33" t="s">
        <v>200</v>
      </c>
      <c r="J515" s="34">
        <v>314440</v>
      </c>
      <c r="K515" s="35" t="s">
        <v>64</v>
      </c>
      <c r="L515" s="36"/>
      <c r="M515" s="37"/>
      <c r="N515" s="37"/>
      <c r="O515" s="36"/>
    </row>
    <row r="516" spans="1:15" ht="15" customHeight="1" x14ac:dyDescent="0.25">
      <c r="A516" s="26">
        <v>515</v>
      </c>
      <c r="B516" s="27" t="s">
        <v>600</v>
      </c>
      <c r="C516" s="28">
        <v>329.02</v>
      </c>
      <c r="D516" s="29">
        <v>7953</v>
      </c>
      <c r="E516" s="30">
        <v>18557561000151</v>
      </c>
      <c r="F516" s="31">
        <v>0.69</v>
      </c>
      <c r="G516" s="32" t="str">
        <f t="shared" si="8"/>
        <v>ALTO</v>
      </c>
      <c r="H516" s="27" t="s">
        <v>26</v>
      </c>
      <c r="I516" s="33" t="s">
        <v>289</v>
      </c>
      <c r="J516" s="34">
        <v>314450</v>
      </c>
      <c r="K516" s="35" t="s">
        <v>75</v>
      </c>
      <c r="L516" s="36"/>
      <c r="M516" s="37"/>
      <c r="N516" s="37"/>
      <c r="O516" s="36"/>
    </row>
    <row r="517" spans="1:15" ht="15" customHeight="1" x14ac:dyDescent="0.25">
      <c r="A517" s="26">
        <v>516</v>
      </c>
      <c r="B517" s="27" t="s">
        <v>601</v>
      </c>
      <c r="C517" s="28">
        <v>582.23</v>
      </c>
      <c r="D517" s="29">
        <v>25721</v>
      </c>
      <c r="E517" s="30">
        <v>18244350000169</v>
      </c>
      <c r="F517" s="31">
        <v>0.66700000000000004</v>
      </c>
      <c r="G517" s="32" t="str">
        <f t="shared" si="8"/>
        <v>BAIXO</v>
      </c>
      <c r="H517" s="27" t="s">
        <v>62</v>
      </c>
      <c r="I517" s="33" t="s">
        <v>257</v>
      </c>
      <c r="J517" s="34">
        <v>314460</v>
      </c>
      <c r="K517" s="35" t="s">
        <v>64</v>
      </c>
      <c r="L517" s="36">
        <v>43836</v>
      </c>
      <c r="M517" s="37"/>
      <c r="N517" s="37"/>
      <c r="O517" s="36"/>
    </row>
    <row r="518" spans="1:15" ht="15" customHeight="1" x14ac:dyDescent="0.25">
      <c r="A518" s="26">
        <v>517</v>
      </c>
      <c r="B518" s="27" t="s">
        <v>602</v>
      </c>
      <c r="C518" s="28">
        <v>1109.1099999999999</v>
      </c>
      <c r="D518" s="29">
        <v>9795</v>
      </c>
      <c r="E518" s="30">
        <v>1612495000172</v>
      </c>
      <c r="F518" s="31">
        <v>0.55600000000000005</v>
      </c>
      <c r="G518" s="32" t="str">
        <f t="shared" si="8"/>
        <v>BAIXO</v>
      </c>
      <c r="H518" s="27" t="s">
        <v>57</v>
      </c>
      <c r="I518" s="33" t="s">
        <v>58</v>
      </c>
      <c r="J518" s="34">
        <v>314465</v>
      </c>
      <c r="K518" s="35" t="s">
        <v>152</v>
      </c>
      <c r="L518" s="36"/>
      <c r="M518" s="37"/>
      <c r="N518" s="37"/>
      <c r="O518" s="36"/>
    </row>
    <row r="519" spans="1:15" ht="15" customHeight="1" x14ac:dyDescent="0.25">
      <c r="A519" s="26">
        <v>518</v>
      </c>
      <c r="B519" s="27" t="s">
        <v>603</v>
      </c>
      <c r="C519" s="28">
        <v>175.16</v>
      </c>
      <c r="D519" s="29">
        <v>3732</v>
      </c>
      <c r="E519" s="30">
        <v>1613169000180</v>
      </c>
      <c r="F519" s="31">
        <v>0.59199999999999997</v>
      </c>
      <c r="G519" s="32" t="str">
        <f t="shared" si="8"/>
        <v>BAIXO</v>
      </c>
      <c r="H519" s="27" t="s">
        <v>38</v>
      </c>
      <c r="I519" s="33" t="s">
        <v>272</v>
      </c>
      <c r="J519" s="34">
        <v>314467</v>
      </c>
      <c r="K519" s="35" t="s">
        <v>43</v>
      </c>
      <c r="L519" s="36">
        <v>43688</v>
      </c>
      <c r="M519" s="37"/>
      <c r="N519" s="37"/>
      <c r="O519" s="36"/>
    </row>
    <row r="520" spans="1:15" ht="15" customHeight="1" x14ac:dyDescent="0.25">
      <c r="A520" s="26">
        <v>519</v>
      </c>
      <c r="B520" s="27" t="s">
        <v>604</v>
      </c>
      <c r="C520" s="28">
        <v>360.01</v>
      </c>
      <c r="D520" s="29">
        <v>17540</v>
      </c>
      <c r="E520" s="30">
        <v>16819831000120</v>
      </c>
      <c r="F520" s="31">
        <v>0.70899999999999996</v>
      </c>
      <c r="G520" s="32" t="str">
        <f t="shared" si="8"/>
        <v>ALTO</v>
      </c>
      <c r="H520" s="27" t="s">
        <v>26</v>
      </c>
      <c r="I520" s="33" t="s">
        <v>89</v>
      </c>
      <c r="J520" s="34">
        <v>314470</v>
      </c>
      <c r="K520" s="35" t="s">
        <v>103</v>
      </c>
      <c r="L520" s="36"/>
      <c r="M520" s="37"/>
      <c r="N520" s="37"/>
      <c r="O520" s="36"/>
    </row>
    <row r="521" spans="1:15" ht="15" customHeight="1" x14ac:dyDescent="0.25">
      <c r="A521" s="26">
        <v>520</v>
      </c>
      <c r="B521" s="27" t="s">
        <v>605</v>
      </c>
      <c r="C521" s="28">
        <v>428.45</v>
      </c>
      <c r="D521" s="29">
        <v>81162</v>
      </c>
      <c r="E521" s="30">
        <v>22934889000117</v>
      </c>
      <c r="F521" s="31">
        <v>0.81299999999999994</v>
      </c>
      <c r="G521" s="32" t="str">
        <f t="shared" si="8"/>
        <v>ALTO</v>
      </c>
      <c r="H521" s="27" t="s">
        <v>26</v>
      </c>
      <c r="I521" s="33" t="s">
        <v>146</v>
      </c>
      <c r="J521" s="34">
        <v>314480</v>
      </c>
      <c r="K521" s="35" t="s">
        <v>103</v>
      </c>
      <c r="L521" s="36"/>
      <c r="M521" s="37"/>
      <c r="N521" s="37"/>
      <c r="O521" s="36"/>
    </row>
    <row r="522" spans="1:15" ht="15" customHeight="1" x14ac:dyDescent="0.25">
      <c r="A522" s="26">
        <v>521</v>
      </c>
      <c r="B522" s="27" t="s">
        <v>606</v>
      </c>
      <c r="C522" s="28">
        <v>375.43</v>
      </c>
      <c r="D522" s="29">
        <v>3793</v>
      </c>
      <c r="E522" s="30">
        <v>18404939000187</v>
      </c>
      <c r="F522" s="31">
        <v>0.63</v>
      </c>
      <c r="G522" s="32" t="str">
        <f t="shared" si="8"/>
        <v>BAIXO</v>
      </c>
      <c r="H522" s="27" t="s">
        <v>38</v>
      </c>
      <c r="I522" s="33" t="s">
        <v>78</v>
      </c>
      <c r="J522" s="34">
        <v>314490</v>
      </c>
      <c r="K522" s="35" t="s">
        <v>55</v>
      </c>
      <c r="L522" s="36">
        <v>43814</v>
      </c>
      <c r="M522" s="37" t="s">
        <v>33</v>
      </c>
      <c r="N522" s="37" t="s">
        <v>34</v>
      </c>
      <c r="O522" s="36"/>
    </row>
    <row r="523" spans="1:15" ht="15" customHeight="1" x14ac:dyDescent="0.25">
      <c r="A523" s="26">
        <v>522</v>
      </c>
      <c r="B523" s="27" t="s">
        <v>607</v>
      </c>
      <c r="C523" s="28">
        <v>1105.77</v>
      </c>
      <c r="D523" s="29">
        <v>12823</v>
      </c>
      <c r="E523" s="30">
        <v>18159905000174</v>
      </c>
      <c r="F523" s="31">
        <v>0.70099999999999996</v>
      </c>
      <c r="G523" s="32" t="str">
        <f t="shared" si="8"/>
        <v>ALTO</v>
      </c>
      <c r="H523" s="27" t="s">
        <v>23</v>
      </c>
      <c r="I523" s="33" t="s">
        <v>117</v>
      </c>
      <c r="J523" s="34">
        <v>314500</v>
      </c>
      <c r="K523" s="35" t="s">
        <v>25</v>
      </c>
      <c r="L523" s="36"/>
      <c r="M523" s="37"/>
      <c r="N523" s="37"/>
      <c r="O523" s="36"/>
    </row>
    <row r="524" spans="1:15" ht="15" customHeight="1" x14ac:dyDescent="0.25">
      <c r="A524" s="26">
        <v>523</v>
      </c>
      <c r="B524" s="27" t="s">
        <v>608</v>
      </c>
      <c r="C524" s="28">
        <v>122.3</v>
      </c>
      <c r="D524" s="29">
        <v>7398</v>
      </c>
      <c r="E524" s="38">
        <v>1612499000150</v>
      </c>
      <c r="F524" s="31">
        <v>0.64100000000000001</v>
      </c>
      <c r="G524" s="32" t="str">
        <f t="shared" si="8"/>
        <v>BAIXO</v>
      </c>
      <c r="H524" s="27" t="s">
        <v>57</v>
      </c>
      <c r="I524" s="33" t="s">
        <v>268</v>
      </c>
      <c r="J524" s="34">
        <v>314505</v>
      </c>
      <c r="K524" s="35" t="s">
        <v>152</v>
      </c>
      <c r="L524" s="36"/>
      <c r="M524" s="37"/>
      <c r="N524" s="37"/>
      <c r="O524" s="36"/>
    </row>
    <row r="525" spans="1:15" ht="15" customHeight="1" x14ac:dyDescent="0.25">
      <c r="A525" s="26">
        <v>524</v>
      </c>
      <c r="B525" s="27" t="s">
        <v>609</v>
      </c>
      <c r="C525" s="28">
        <v>390.09</v>
      </c>
      <c r="D525" s="29">
        <v>15373</v>
      </c>
      <c r="E525" s="30">
        <v>18187823000133</v>
      </c>
      <c r="F525" s="31">
        <v>0.67100000000000004</v>
      </c>
      <c r="G525" s="32" t="str">
        <f t="shared" si="8"/>
        <v>ALTO</v>
      </c>
      <c r="H525" s="27" t="s">
        <v>62</v>
      </c>
      <c r="I525" s="33" t="s">
        <v>119</v>
      </c>
      <c r="J525" s="34">
        <v>314510</v>
      </c>
      <c r="K525" s="35" t="s">
        <v>81</v>
      </c>
      <c r="L525" s="36">
        <v>43626</v>
      </c>
      <c r="M525" s="37"/>
      <c r="N525" s="37"/>
      <c r="O525" s="36"/>
    </row>
    <row r="526" spans="1:15" ht="15" customHeight="1" x14ac:dyDescent="0.25">
      <c r="A526" s="26">
        <v>525</v>
      </c>
      <c r="B526" s="27" t="s">
        <v>610</v>
      </c>
      <c r="C526" s="28">
        <v>281.24</v>
      </c>
      <c r="D526" s="29">
        <v>73719</v>
      </c>
      <c r="E526" s="30">
        <v>18291385000159</v>
      </c>
      <c r="F526" s="31">
        <v>0.71499999999999997</v>
      </c>
      <c r="G526" s="32" t="str">
        <f t="shared" si="8"/>
        <v>ALTO</v>
      </c>
      <c r="H526" s="27" t="s">
        <v>49</v>
      </c>
      <c r="I526" s="33" t="s">
        <v>251</v>
      </c>
      <c r="J526" s="34">
        <v>314520</v>
      </c>
      <c r="K526" s="35" t="s">
        <v>51</v>
      </c>
      <c r="L526" s="36">
        <v>43807</v>
      </c>
      <c r="M526" s="37" t="s">
        <v>33</v>
      </c>
      <c r="N526" s="37" t="s">
        <v>34</v>
      </c>
      <c r="O526" s="36">
        <v>43441</v>
      </c>
    </row>
    <row r="527" spans="1:15" ht="15" customHeight="1" x14ac:dyDescent="0.25">
      <c r="A527" s="26">
        <v>526</v>
      </c>
      <c r="B527" s="27" t="s">
        <v>611</v>
      </c>
      <c r="C527" s="28">
        <v>171.78</v>
      </c>
      <c r="D527" s="29">
        <v>5554</v>
      </c>
      <c r="E527" s="30">
        <v>18302307000102</v>
      </c>
      <c r="F527" s="31">
        <v>0.66200000000000003</v>
      </c>
      <c r="G527" s="32" t="str">
        <f t="shared" si="8"/>
        <v>BAIXO</v>
      </c>
      <c r="H527" s="27" t="s">
        <v>26</v>
      </c>
      <c r="I527" s="33" t="s">
        <v>89</v>
      </c>
      <c r="J527" s="34">
        <v>313660</v>
      </c>
      <c r="K527" s="35" t="s">
        <v>103</v>
      </c>
      <c r="L527" s="36"/>
      <c r="M527" s="37"/>
      <c r="N527" s="37"/>
      <c r="O527" s="36"/>
    </row>
    <row r="528" spans="1:15" ht="15" customHeight="1" x14ac:dyDescent="0.25">
      <c r="A528" s="26">
        <v>527</v>
      </c>
      <c r="B528" s="27" t="s">
        <v>612</v>
      </c>
      <c r="C528" s="28">
        <v>1703.52</v>
      </c>
      <c r="D528" s="29">
        <v>30726</v>
      </c>
      <c r="E528" s="30">
        <v>18404889000138</v>
      </c>
      <c r="F528" s="31">
        <v>0.57099999999999995</v>
      </c>
      <c r="G528" s="32" t="str">
        <f t="shared" si="8"/>
        <v>BAIXO</v>
      </c>
      <c r="H528" s="27" t="s">
        <v>53</v>
      </c>
      <c r="I528" s="33" t="s">
        <v>106</v>
      </c>
      <c r="J528" s="34">
        <v>314530</v>
      </c>
      <c r="K528" s="35" t="s">
        <v>59</v>
      </c>
      <c r="L528" s="36">
        <v>43653</v>
      </c>
      <c r="M528" s="37"/>
      <c r="N528" s="37"/>
      <c r="O528" s="36"/>
    </row>
    <row r="529" spans="1:15" ht="15" customHeight="1" x14ac:dyDescent="0.25">
      <c r="A529" s="26">
        <v>528</v>
      </c>
      <c r="B529" s="27" t="s">
        <v>613</v>
      </c>
      <c r="C529" s="28">
        <v>754.37</v>
      </c>
      <c r="D529" s="29">
        <v>10342</v>
      </c>
      <c r="E529" s="30">
        <v>1613373000109</v>
      </c>
      <c r="F529" s="31">
        <v>0.55500000000000005</v>
      </c>
      <c r="G529" s="32" t="str">
        <f t="shared" si="8"/>
        <v>BAIXO</v>
      </c>
      <c r="H529" s="27" t="s">
        <v>53</v>
      </c>
      <c r="I529" s="33" t="s">
        <v>131</v>
      </c>
      <c r="J529" s="34">
        <v>314535</v>
      </c>
      <c r="K529" s="35" t="s">
        <v>55</v>
      </c>
      <c r="L529" s="36"/>
      <c r="M529" s="37"/>
      <c r="N529" s="37"/>
      <c r="O529" s="36"/>
    </row>
    <row r="530" spans="1:15" ht="15" customHeight="1" x14ac:dyDescent="0.25">
      <c r="A530" s="26">
        <v>529</v>
      </c>
      <c r="B530" s="27" t="s">
        <v>614</v>
      </c>
      <c r="C530" s="28">
        <v>272.73</v>
      </c>
      <c r="D530" s="29">
        <v>4953</v>
      </c>
      <c r="E530" s="38">
        <v>1616420000160</v>
      </c>
      <c r="F530" s="31">
        <v>0.61599999999999999</v>
      </c>
      <c r="G530" s="32" t="str">
        <f t="shared" si="8"/>
        <v>BAIXO</v>
      </c>
      <c r="H530" s="27" t="s">
        <v>57</v>
      </c>
      <c r="I530" s="33" t="s">
        <v>58</v>
      </c>
      <c r="J530" s="34">
        <v>314537</v>
      </c>
      <c r="K530" s="35" t="s">
        <v>152</v>
      </c>
      <c r="L530" s="36">
        <v>43557</v>
      </c>
      <c r="M530" s="37"/>
      <c r="N530" s="37"/>
      <c r="O530" s="36"/>
    </row>
    <row r="531" spans="1:15" ht="15" customHeight="1" x14ac:dyDescent="0.25">
      <c r="A531" s="26">
        <v>530</v>
      </c>
      <c r="B531" s="27" t="s">
        <v>615</v>
      </c>
      <c r="C531" s="28">
        <v>178.42</v>
      </c>
      <c r="D531" s="29">
        <v>1981</v>
      </c>
      <c r="E531" s="30">
        <v>18338202000103</v>
      </c>
      <c r="F531" s="31">
        <v>0.63600000000000001</v>
      </c>
      <c r="G531" s="32" t="str">
        <f t="shared" si="8"/>
        <v>BAIXO</v>
      </c>
      <c r="H531" s="27" t="s">
        <v>30</v>
      </c>
      <c r="I531" s="33" t="s">
        <v>105</v>
      </c>
      <c r="J531" s="34">
        <v>314540</v>
      </c>
      <c r="K531" s="35" t="s">
        <v>71</v>
      </c>
      <c r="L531" s="36"/>
      <c r="M531" s="37"/>
      <c r="N531" s="37"/>
      <c r="O531" s="36"/>
    </row>
    <row r="532" spans="1:15" ht="15" customHeight="1" x14ac:dyDescent="0.25">
      <c r="A532" s="26">
        <v>531</v>
      </c>
      <c r="B532" s="27" t="s">
        <v>616</v>
      </c>
      <c r="C532" s="28">
        <v>2091.4299999999998</v>
      </c>
      <c r="D532" s="29">
        <v>5264</v>
      </c>
      <c r="E532" s="30">
        <v>1612547000100</v>
      </c>
      <c r="F532" s="31">
        <v>0.626</v>
      </c>
      <c r="G532" s="32" t="str">
        <f t="shared" si="8"/>
        <v>BAIXO</v>
      </c>
      <c r="H532" s="27" t="s">
        <v>57</v>
      </c>
      <c r="I532" s="33" t="s">
        <v>161</v>
      </c>
      <c r="J532" s="34">
        <v>314545</v>
      </c>
      <c r="K532" s="35" t="s">
        <v>152</v>
      </c>
      <c r="L532" s="36"/>
      <c r="M532" s="37"/>
      <c r="N532" s="37"/>
      <c r="O532" s="36"/>
    </row>
    <row r="533" spans="1:15" ht="15" customHeight="1" x14ac:dyDescent="0.25">
      <c r="A533" s="26">
        <v>532</v>
      </c>
      <c r="B533" s="27" t="s">
        <v>617</v>
      </c>
      <c r="C533" s="28">
        <v>54.29</v>
      </c>
      <c r="D533" s="29">
        <v>2533</v>
      </c>
      <c r="E533" s="30">
        <v>18188276000100</v>
      </c>
      <c r="F533" s="31">
        <v>0.67400000000000004</v>
      </c>
      <c r="G533" s="32" t="str">
        <f t="shared" si="8"/>
        <v>ALTO</v>
      </c>
      <c r="H533" s="27" t="s">
        <v>62</v>
      </c>
      <c r="I533" s="33" t="s">
        <v>66</v>
      </c>
      <c r="J533" s="34">
        <v>314550</v>
      </c>
      <c r="K533" s="35" t="s">
        <v>64</v>
      </c>
      <c r="L533" s="36">
        <v>43588</v>
      </c>
      <c r="M533" s="37"/>
      <c r="N533" s="37"/>
      <c r="O533" s="36"/>
    </row>
    <row r="534" spans="1:15" ht="15" customHeight="1" x14ac:dyDescent="0.25">
      <c r="A534" s="26">
        <v>533</v>
      </c>
      <c r="B534" s="27" t="s">
        <v>171</v>
      </c>
      <c r="C534" s="28">
        <v>896.96</v>
      </c>
      <c r="D534" s="29">
        <v>39469</v>
      </c>
      <c r="E534" s="30">
        <v>16854531000181</v>
      </c>
      <c r="F534" s="31">
        <v>0.69899999999999995</v>
      </c>
      <c r="G534" s="32" t="str">
        <f t="shared" si="8"/>
        <v>ALTO</v>
      </c>
      <c r="H534" s="27" t="s">
        <v>49</v>
      </c>
      <c r="I534" s="33" t="s">
        <v>171</v>
      </c>
      <c r="J534" s="34">
        <v>314560</v>
      </c>
      <c r="K534" s="35" t="s">
        <v>51</v>
      </c>
      <c r="L534" s="36">
        <v>43320</v>
      </c>
      <c r="M534" s="37"/>
      <c r="N534" s="37"/>
      <c r="O534" s="36"/>
    </row>
    <row r="535" spans="1:15" ht="15" customHeight="1" x14ac:dyDescent="0.25">
      <c r="A535" s="26">
        <v>534</v>
      </c>
      <c r="B535" s="27" t="s">
        <v>618</v>
      </c>
      <c r="C535" s="28">
        <v>110.97</v>
      </c>
      <c r="D535" s="29">
        <v>2123</v>
      </c>
      <c r="E535" s="30">
        <v>17747957000107</v>
      </c>
      <c r="F535" s="31">
        <v>0.63500000000000001</v>
      </c>
      <c r="G535" s="32" t="str">
        <f t="shared" si="8"/>
        <v>BAIXO</v>
      </c>
      <c r="H535" s="27" t="s">
        <v>30</v>
      </c>
      <c r="I535" s="33" t="s">
        <v>105</v>
      </c>
      <c r="J535" s="34">
        <v>314570</v>
      </c>
      <c r="K535" s="35" t="s">
        <v>71</v>
      </c>
      <c r="L535" s="36"/>
      <c r="M535" s="37"/>
      <c r="N535" s="37"/>
      <c r="O535" s="36"/>
    </row>
    <row r="536" spans="1:15" ht="15" customHeight="1" x14ac:dyDescent="0.25">
      <c r="A536" s="26">
        <v>535</v>
      </c>
      <c r="B536" s="27" t="s">
        <v>619</v>
      </c>
      <c r="C536" s="28">
        <v>243.13</v>
      </c>
      <c r="D536" s="29">
        <v>3197</v>
      </c>
      <c r="E536" s="30">
        <v>18313858000171</v>
      </c>
      <c r="F536" s="31">
        <v>0.66300000000000003</v>
      </c>
      <c r="G536" s="32" t="str">
        <f t="shared" si="8"/>
        <v>BAIXO</v>
      </c>
      <c r="H536" s="27" t="s">
        <v>26</v>
      </c>
      <c r="I536" s="33" t="s">
        <v>390</v>
      </c>
      <c r="J536" s="34">
        <v>314580</v>
      </c>
      <c r="K536" s="35" t="s">
        <v>51</v>
      </c>
      <c r="L536" s="36"/>
      <c r="M536" s="37"/>
      <c r="N536" s="37"/>
      <c r="O536" s="36"/>
    </row>
    <row r="537" spans="1:15" ht="15" customHeight="1" x14ac:dyDescent="0.25">
      <c r="A537" s="26">
        <v>536</v>
      </c>
      <c r="B537" s="27" t="s">
        <v>620</v>
      </c>
      <c r="C537" s="28">
        <v>89.22</v>
      </c>
      <c r="D537" s="29">
        <v>4486</v>
      </c>
      <c r="E537" s="30">
        <v>1616836000188</v>
      </c>
      <c r="F537" s="31">
        <v>0.63700000000000001</v>
      </c>
      <c r="G537" s="32" t="str">
        <f t="shared" si="8"/>
        <v>BAIXO</v>
      </c>
      <c r="H537" s="27" t="s">
        <v>30</v>
      </c>
      <c r="I537" s="33" t="s">
        <v>36</v>
      </c>
      <c r="J537" s="34">
        <v>314585</v>
      </c>
      <c r="K537" s="35" t="s">
        <v>32</v>
      </c>
      <c r="L537" s="36"/>
      <c r="M537" s="37"/>
      <c r="N537" s="37"/>
      <c r="O537" s="36"/>
    </row>
    <row r="538" spans="1:15" ht="15" customHeight="1" x14ac:dyDescent="0.25">
      <c r="A538" s="26">
        <v>537</v>
      </c>
      <c r="B538" s="27" t="s">
        <v>621</v>
      </c>
      <c r="C538" s="28">
        <v>121.84</v>
      </c>
      <c r="D538" s="29">
        <v>7284</v>
      </c>
      <c r="E538" s="30">
        <v>1616271000139</v>
      </c>
      <c r="F538" s="31">
        <v>0.56200000000000006</v>
      </c>
      <c r="G538" s="32" t="str">
        <f t="shared" si="8"/>
        <v>BAIXO</v>
      </c>
      <c r="H538" s="27" t="s">
        <v>30</v>
      </c>
      <c r="I538" s="33" t="s">
        <v>100</v>
      </c>
      <c r="J538" s="34">
        <v>314587</v>
      </c>
      <c r="K538" s="35" t="s">
        <v>71</v>
      </c>
      <c r="L538" s="36"/>
      <c r="M538" s="37"/>
      <c r="N538" s="37"/>
      <c r="O538" s="36"/>
    </row>
    <row r="539" spans="1:15" ht="15" customHeight="1" x14ac:dyDescent="0.25">
      <c r="A539" s="26">
        <v>538</v>
      </c>
      <c r="B539" s="27" t="s">
        <v>622</v>
      </c>
      <c r="C539" s="28">
        <v>258.79000000000002</v>
      </c>
      <c r="D539" s="29">
        <v>35260</v>
      </c>
      <c r="E539" s="30">
        <v>18295329000192</v>
      </c>
      <c r="F539" s="31">
        <v>0.76400000000000001</v>
      </c>
      <c r="G539" s="32" t="str">
        <f t="shared" si="8"/>
        <v>ALTO</v>
      </c>
      <c r="H539" s="27" t="s">
        <v>26</v>
      </c>
      <c r="I539" s="33" t="s">
        <v>261</v>
      </c>
      <c r="J539" s="34">
        <v>314590</v>
      </c>
      <c r="K539" s="35" t="s">
        <v>75</v>
      </c>
      <c r="L539" s="36">
        <v>43869</v>
      </c>
      <c r="M539" s="37" t="s">
        <v>33</v>
      </c>
      <c r="N539" s="37" t="s">
        <v>34</v>
      </c>
      <c r="O539" s="36">
        <v>43700</v>
      </c>
    </row>
    <row r="540" spans="1:15" ht="15" customHeight="1" x14ac:dyDescent="0.25">
      <c r="A540" s="26">
        <v>539</v>
      </c>
      <c r="B540" s="27" t="s">
        <v>623</v>
      </c>
      <c r="C540" s="28">
        <v>533.49</v>
      </c>
      <c r="D540" s="29">
        <v>31580</v>
      </c>
      <c r="E540" s="30">
        <v>18671271000134</v>
      </c>
      <c r="F540" s="31">
        <v>0.72199999999999998</v>
      </c>
      <c r="G540" s="32" t="str">
        <f t="shared" si="8"/>
        <v>ALTO</v>
      </c>
      <c r="H540" s="27" t="s">
        <v>62</v>
      </c>
      <c r="I540" s="33" t="s">
        <v>68</v>
      </c>
      <c r="J540" s="34">
        <v>314600</v>
      </c>
      <c r="K540" s="35" t="s">
        <v>64</v>
      </c>
      <c r="L540" s="36"/>
      <c r="M540" s="37"/>
      <c r="N540" s="37"/>
      <c r="O540" s="36"/>
    </row>
    <row r="541" spans="1:15" ht="15" customHeight="1" x14ac:dyDescent="0.25">
      <c r="A541" s="26">
        <v>540</v>
      </c>
      <c r="B541" s="27" t="s">
        <v>341</v>
      </c>
      <c r="C541" s="28">
        <v>1246.53</v>
      </c>
      <c r="D541" s="29">
        <v>70227</v>
      </c>
      <c r="E541" s="30">
        <v>18295295000136</v>
      </c>
      <c r="F541" s="31">
        <v>0.74099999999999999</v>
      </c>
      <c r="G541" s="32" t="str">
        <f t="shared" si="8"/>
        <v>ALTO</v>
      </c>
      <c r="H541" s="27" t="s">
        <v>26</v>
      </c>
      <c r="I541" s="33" t="s">
        <v>341</v>
      </c>
      <c r="J541" s="34">
        <v>314610</v>
      </c>
      <c r="K541" s="35" t="s">
        <v>103</v>
      </c>
      <c r="L541" s="36">
        <v>43750</v>
      </c>
      <c r="M541" s="37" t="s">
        <v>33</v>
      </c>
      <c r="N541" s="37" t="s">
        <v>34</v>
      </c>
      <c r="O541" s="36">
        <v>43441</v>
      </c>
    </row>
    <row r="542" spans="1:15" ht="15" customHeight="1" x14ac:dyDescent="0.25">
      <c r="A542" s="26">
        <v>541</v>
      </c>
      <c r="B542" s="27" t="s">
        <v>624</v>
      </c>
      <c r="C542" s="28">
        <v>176.21</v>
      </c>
      <c r="D542" s="29">
        <v>6021</v>
      </c>
      <c r="E542" s="30">
        <v>18404947000123</v>
      </c>
      <c r="F542" s="31">
        <v>0.59499999999999997</v>
      </c>
      <c r="G542" s="32" t="str">
        <f t="shared" si="8"/>
        <v>BAIXO</v>
      </c>
      <c r="H542" s="27" t="s">
        <v>53</v>
      </c>
      <c r="I542" s="33" t="s">
        <v>131</v>
      </c>
      <c r="J542" s="34">
        <v>314620</v>
      </c>
      <c r="K542" s="35" t="s">
        <v>55</v>
      </c>
      <c r="L542" s="36"/>
      <c r="M542" s="37"/>
      <c r="N542" s="37"/>
      <c r="O542" s="36"/>
    </row>
    <row r="543" spans="1:15" ht="15" customHeight="1" x14ac:dyDescent="0.25">
      <c r="A543" s="26">
        <v>542</v>
      </c>
      <c r="B543" s="27" t="s">
        <v>625</v>
      </c>
      <c r="C543" s="28">
        <v>446.86</v>
      </c>
      <c r="D543" s="29">
        <v>5834</v>
      </c>
      <c r="E543" s="30">
        <v>1612490000140</v>
      </c>
      <c r="F543" s="31">
        <v>0.59899999999999998</v>
      </c>
      <c r="G543" s="32" t="str">
        <f t="shared" si="8"/>
        <v>BAIXO</v>
      </c>
      <c r="H543" s="27" t="s">
        <v>57</v>
      </c>
      <c r="I543" s="33" t="s">
        <v>179</v>
      </c>
      <c r="J543" s="34">
        <v>314625</v>
      </c>
      <c r="K543" s="35" t="s">
        <v>152</v>
      </c>
      <c r="L543" s="36">
        <v>43761</v>
      </c>
      <c r="M543" s="37" t="s">
        <v>33</v>
      </c>
      <c r="N543" s="37" t="s">
        <v>34</v>
      </c>
      <c r="O543" s="36">
        <v>43271</v>
      </c>
    </row>
    <row r="544" spans="1:15" ht="15" customHeight="1" x14ac:dyDescent="0.25">
      <c r="A544" s="26">
        <v>543</v>
      </c>
      <c r="B544" s="27" t="s">
        <v>626</v>
      </c>
      <c r="C544" s="28">
        <v>544.37</v>
      </c>
      <c r="D544" s="29">
        <v>18852</v>
      </c>
      <c r="E544" s="30">
        <v>18404764000108</v>
      </c>
      <c r="F544" s="31">
        <v>0.59599999999999997</v>
      </c>
      <c r="G544" s="32" t="str">
        <f t="shared" si="8"/>
        <v>BAIXO</v>
      </c>
      <c r="H544" s="27" t="s">
        <v>53</v>
      </c>
      <c r="I544" s="33" t="s">
        <v>106</v>
      </c>
      <c r="J544" s="34">
        <v>314630</v>
      </c>
      <c r="K544" s="35" t="s">
        <v>59</v>
      </c>
      <c r="L544" s="36">
        <v>43648</v>
      </c>
      <c r="M544" s="37"/>
      <c r="N544" s="37"/>
      <c r="O544" s="36"/>
    </row>
    <row r="545" spans="1:15" ht="15" customHeight="1" x14ac:dyDescent="0.25">
      <c r="A545" s="26">
        <v>544</v>
      </c>
      <c r="B545" s="27" t="s">
        <v>627</v>
      </c>
      <c r="C545" s="28">
        <v>840.13</v>
      </c>
      <c r="D545" s="29">
        <v>5934</v>
      </c>
      <c r="E545" s="30">
        <v>1612479000180</v>
      </c>
      <c r="F545" s="31">
        <v>0.59</v>
      </c>
      <c r="G545" s="32" t="str">
        <f t="shared" si="8"/>
        <v>BAIXO</v>
      </c>
      <c r="H545" s="27" t="s">
        <v>57</v>
      </c>
      <c r="I545" s="33" t="s">
        <v>268</v>
      </c>
      <c r="J545" s="34">
        <v>314655</v>
      </c>
      <c r="K545" s="35" t="s">
        <v>152</v>
      </c>
      <c r="L545" s="36"/>
      <c r="M545" s="37"/>
      <c r="N545" s="37"/>
      <c r="O545" s="36"/>
    </row>
    <row r="546" spans="1:15" ht="15" customHeight="1" x14ac:dyDescent="0.25">
      <c r="A546" s="26">
        <v>545</v>
      </c>
      <c r="B546" s="27" t="s">
        <v>628</v>
      </c>
      <c r="C546" s="28">
        <v>638.70000000000005</v>
      </c>
      <c r="D546" s="29">
        <v>4631</v>
      </c>
      <c r="E546" s="30">
        <v>18296673000104</v>
      </c>
      <c r="F546" s="31">
        <v>0.66900000000000004</v>
      </c>
      <c r="G546" s="32" t="str">
        <f t="shared" si="8"/>
        <v>ALTO</v>
      </c>
      <c r="H546" s="27" t="s">
        <v>26</v>
      </c>
      <c r="I546" s="33" t="s">
        <v>27</v>
      </c>
      <c r="J546" s="34">
        <v>314640</v>
      </c>
      <c r="K546" s="35" t="s">
        <v>28</v>
      </c>
      <c r="L546" s="36"/>
      <c r="M546" s="37"/>
      <c r="N546" s="37"/>
      <c r="O546" s="36"/>
    </row>
    <row r="547" spans="1:15" ht="15" customHeight="1" x14ac:dyDescent="0.25">
      <c r="A547" s="26">
        <v>546</v>
      </c>
      <c r="B547" s="27" t="s">
        <v>629</v>
      </c>
      <c r="C547" s="28">
        <v>421.6</v>
      </c>
      <c r="D547" s="29">
        <v>8015</v>
      </c>
      <c r="E547" s="30">
        <v>20920575000130</v>
      </c>
      <c r="F547" s="31">
        <v>0.72799999999999998</v>
      </c>
      <c r="G547" s="32" t="str">
        <f t="shared" si="8"/>
        <v>ALTO</v>
      </c>
      <c r="H547" s="27" t="s">
        <v>49</v>
      </c>
      <c r="I547" s="33" t="s">
        <v>121</v>
      </c>
      <c r="J547" s="34">
        <v>314650</v>
      </c>
      <c r="K547" s="35" t="s">
        <v>51</v>
      </c>
      <c r="L547" s="36">
        <v>43612</v>
      </c>
      <c r="M547" s="37" t="s">
        <v>33</v>
      </c>
      <c r="N547" s="37" t="s">
        <v>34</v>
      </c>
      <c r="O547" s="36">
        <v>43437</v>
      </c>
    </row>
    <row r="548" spans="1:15" ht="15" customHeight="1" x14ac:dyDescent="0.25">
      <c r="A548" s="26">
        <v>547</v>
      </c>
      <c r="B548" s="27" t="s">
        <v>630</v>
      </c>
      <c r="C548" s="28">
        <v>58.66</v>
      </c>
      <c r="D548" s="29">
        <v>1560</v>
      </c>
      <c r="E548" s="30">
        <v>17747965000145</v>
      </c>
      <c r="F548" s="31">
        <v>0.72</v>
      </c>
      <c r="G548" s="32" t="str">
        <f t="shared" si="8"/>
        <v>ALTO</v>
      </c>
      <c r="H548" s="27" t="s">
        <v>30</v>
      </c>
      <c r="I548" s="33" t="s">
        <v>105</v>
      </c>
      <c r="J548" s="34">
        <v>314660</v>
      </c>
      <c r="K548" s="35" t="s">
        <v>75</v>
      </c>
      <c r="L548" s="36"/>
      <c r="M548" s="37"/>
      <c r="N548" s="37"/>
      <c r="O548" s="36"/>
    </row>
    <row r="549" spans="1:15" ht="15" customHeight="1" x14ac:dyDescent="0.25">
      <c r="A549" s="26">
        <v>548</v>
      </c>
      <c r="B549" s="27" t="s">
        <v>631</v>
      </c>
      <c r="C549" s="28">
        <v>316.73</v>
      </c>
      <c r="D549" s="29">
        <v>6545</v>
      </c>
      <c r="E549" s="30">
        <v>17734906000132</v>
      </c>
      <c r="F549" s="31">
        <v>0.70299999999999996</v>
      </c>
      <c r="G549" s="32" t="str">
        <f t="shared" si="8"/>
        <v>ALTO</v>
      </c>
      <c r="H549" s="27" t="s">
        <v>30</v>
      </c>
      <c r="I549" s="33" t="s">
        <v>70</v>
      </c>
      <c r="J549" s="34">
        <v>314670</v>
      </c>
      <c r="K549" s="35" t="s">
        <v>71</v>
      </c>
      <c r="L549" s="36"/>
      <c r="M549" s="37"/>
      <c r="N549" s="37"/>
      <c r="O549" s="36"/>
    </row>
    <row r="550" spans="1:15" ht="15" customHeight="1" x14ac:dyDescent="0.25">
      <c r="A550" s="26">
        <v>549</v>
      </c>
      <c r="B550" s="27" t="s">
        <v>632</v>
      </c>
      <c r="C550" s="28">
        <v>433.48</v>
      </c>
      <c r="D550" s="29">
        <v>6925</v>
      </c>
      <c r="E550" s="30">
        <v>66234345000118</v>
      </c>
      <c r="F550" s="31">
        <v>0.56499999999999995</v>
      </c>
      <c r="G550" s="32" t="str">
        <f t="shared" si="8"/>
        <v>BAIXO</v>
      </c>
      <c r="H550" s="27" t="s">
        <v>53</v>
      </c>
      <c r="I550" s="33" t="s">
        <v>76</v>
      </c>
      <c r="J550" s="34">
        <v>314675</v>
      </c>
      <c r="K550" s="35" t="s">
        <v>59</v>
      </c>
      <c r="L550" s="36"/>
      <c r="M550" s="37"/>
      <c r="N550" s="37"/>
      <c r="O550" s="36"/>
    </row>
    <row r="551" spans="1:15" ht="15" customHeight="1" x14ac:dyDescent="0.25">
      <c r="A551" s="26">
        <v>550</v>
      </c>
      <c r="B551" s="27" t="s">
        <v>633</v>
      </c>
      <c r="C551" s="28">
        <v>552.79999999999995</v>
      </c>
      <c r="D551" s="29">
        <v>14171</v>
      </c>
      <c r="E551" s="30">
        <v>18313866000118</v>
      </c>
      <c r="F551" s="31">
        <v>0.66600000000000004</v>
      </c>
      <c r="G551" s="32" t="str">
        <f t="shared" si="8"/>
        <v>BAIXO</v>
      </c>
      <c r="H551" s="27" t="s">
        <v>26</v>
      </c>
      <c r="I551" s="33" t="s">
        <v>102</v>
      </c>
      <c r="J551" s="34">
        <v>314690</v>
      </c>
      <c r="K551" s="35" t="s">
        <v>103</v>
      </c>
      <c r="L551" s="36">
        <v>43760</v>
      </c>
      <c r="M551" s="37"/>
      <c r="N551" s="37"/>
      <c r="O551" s="36"/>
    </row>
    <row r="552" spans="1:15" ht="15" customHeight="1" x14ac:dyDescent="0.25">
      <c r="A552" s="26">
        <v>551</v>
      </c>
      <c r="B552" s="27" t="s">
        <v>390</v>
      </c>
      <c r="C552" s="28">
        <v>543.57000000000005</v>
      </c>
      <c r="D552" s="29">
        <v>84252</v>
      </c>
      <c r="E552" s="30">
        <v>18313817000185</v>
      </c>
      <c r="F552" s="31">
        <v>0.72499999999999998</v>
      </c>
      <c r="G552" s="32" t="str">
        <f t="shared" si="8"/>
        <v>ALTO</v>
      </c>
      <c r="H552" s="27" t="s">
        <v>26</v>
      </c>
      <c r="I552" s="33" t="s">
        <v>390</v>
      </c>
      <c r="J552" s="34">
        <v>314710</v>
      </c>
      <c r="K552" s="35" t="s">
        <v>51</v>
      </c>
      <c r="L552" s="36" t="s">
        <v>634</v>
      </c>
      <c r="M552" s="37" t="s">
        <v>33</v>
      </c>
      <c r="N552" s="37" t="s">
        <v>34</v>
      </c>
      <c r="O552" s="36">
        <v>43441</v>
      </c>
    </row>
    <row r="553" spans="1:15" ht="15" customHeight="1" x14ac:dyDescent="0.25">
      <c r="A553" s="26">
        <v>552</v>
      </c>
      <c r="B553" s="27" t="s">
        <v>182</v>
      </c>
      <c r="C553" s="28">
        <v>8229.11</v>
      </c>
      <c r="D553" s="29">
        <v>84687</v>
      </c>
      <c r="E553" s="30">
        <v>18278051000145</v>
      </c>
      <c r="F553" s="31">
        <v>0.74399999999999999</v>
      </c>
      <c r="G553" s="32" t="str">
        <f t="shared" si="8"/>
        <v>ALTO</v>
      </c>
      <c r="H553" s="27" t="s">
        <v>126</v>
      </c>
      <c r="I553" s="33" t="s">
        <v>182</v>
      </c>
      <c r="J553" s="34">
        <v>314700</v>
      </c>
      <c r="K553" s="35" t="s">
        <v>114</v>
      </c>
      <c r="L553" s="36">
        <v>43596</v>
      </c>
      <c r="M553" s="37"/>
      <c r="N553" s="37"/>
      <c r="O553" s="36"/>
    </row>
    <row r="554" spans="1:15" ht="15" customHeight="1" x14ac:dyDescent="0.25">
      <c r="A554" s="26">
        <v>553</v>
      </c>
      <c r="B554" s="27" t="s">
        <v>635</v>
      </c>
      <c r="C554" s="28">
        <v>425.65</v>
      </c>
      <c r="D554" s="29">
        <v>20241</v>
      </c>
      <c r="E554" s="30">
        <v>18008193000192</v>
      </c>
      <c r="F554" s="31">
        <v>0.71499999999999997</v>
      </c>
      <c r="G554" s="32" t="str">
        <f t="shared" si="8"/>
        <v>ALTO</v>
      </c>
      <c r="H554" s="27" t="s">
        <v>62</v>
      </c>
      <c r="I554" s="33" t="s">
        <v>72</v>
      </c>
      <c r="J554" s="34">
        <v>314720</v>
      </c>
      <c r="K554" s="35" t="s">
        <v>64</v>
      </c>
      <c r="L554" s="36">
        <v>43801</v>
      </c>
      <c r="M554" s="37" t="s">
        <v>33</v>
      </c>
      <c r="N554" s="37" t="s">
        <v>33</v>
      </c>
      <c r="O554" s="36">
        <v>43706</v>
      </c>
    </row>
    <row r="555" spans="1:15" ht="15" customHeight="1" x14ac:dyDescent="0.25">
      <c r="A555" s="26">
        <v>554</v>
      </c>
      <c r="B555" s="27" t="s">
        <v>636</v>
      </c>
      <c r="C555" s="28">
        <v>330.66</v>
      </c>
      <c r="D555" s="29">
        <v>19392</v>
      </c>
      <c r="E555" s="30">
        <v>18025965000102</v>
      </c>
      <c r="F555" s="31">
        <v>0.72899999999999998</v>
      </c>
      <c r="G555" s="32" t="str">
        <f t="shared" si="8"/>
        <v>ALTO</v>
      </c>
      <c r="H555" s="27" t="s">
        <v>62</v>
      </c>
      <c r="I555" s="33" t="s">
        <v>186</v>
      </c>
      <c r="J555" s="34">
        <v>314730</v>
      </c>
      <c r="K555" s="35" t="s">
        <v>64</v>
      </c>
      <c r="L555" s="36"/>
      <c r="M555" s="37"/>
      <c r="N555" s="37"/>
      <c r="O555" s="36"/>
    </row>
    <row r="556" spans="1:15" ht="15" customHeight="1" x14ac:dyDescent="0.25">
      <c r="A556" s="26">
        <v>555</v>
      </c>
      <c r="B556" s="27" t="s">
        <v>637</v>
      </c>
      <c r="C556" s="28">
        <v>624.05999999999995</v>
      </c>
      <c r="D556" s="29">
        <v>22571</v>
      </c>
      <c r="E556" s="30">
        <v>18116160000166</v>
      </c>
      <c r="F556" s="31">
        <v>0.69399999999999995</v>
      </c>
      <c r="G556" s="32" t="str">
        <f t="shared" si="8"/>
        <v>ALTO</v>
      </c>
      <c r="H556" s="27" t="s">
        <v>26</v>
      </c>
      <c r="I556" s="33" t="s">
        <v>102</v>
      </c>
      <c r="J556" s="34">
        <v>314740</v>
      </c>
      <c r="K556" s="35" t="s">
        <v>103</v>
      </c>
      <c r="L556" s="36"/>
      <c r="M556" s="37"/>
      <c r="N556" s="37"/>
      <c r="O556" s="36"/>
    </row>
    <row r="557" spans="1:15" ht="15" customHeight="1" x14ac:dyDescent="0.25">
      <c r="A557" s="26">
        <v>556</v>
      </c>
      <c r="B557" s="27" t="s">
        <v>638</v>
      </c>
      <c r="C557" s="28">
        <v>275.44</v>
      </c>
      <c r="D557" s="29">
        <v>15584</v>
      </c>
      <c r="E557" s="30">
        <v>18039503000136</v>
      </c>
      <c r="F557" s="31">
        <v>0.71499999999999997</v>
      </c>
      <c r="G557" s="32" t="str">
        <f t="shared" si="8"/>
        <v>ALTO</v>
      </c>
      <c r="H557" s="27" t="s">
        <v>62</v>
      </c>
      <c r="I557" s="33" t="s">
        <v>66</v>
      </c>
      <c r="J557" s="34">
        <v>314760</v>
      </c>
      <c r="K557" s="35" t="s">
        <v>64</v>
      </c>
      <c r="L557" s="36"/>
      <c r="M557" s="37"/>
      <c r="N557" s="37"/>
      <c r="O557" s="36"/>
    </row>
    <row r="558" spans="1:15" ht="15" customHeight="1" x14ac:dyDescent="0.25">
      <c r="A558" s="26">
        <v>557</v>
      </c>
      <c r="B558" s="27" t="s">
        <v>639</v>
      </c>
      <c r="C558" s="28">
        <v>430.13</v>
      </c>
      <c r="D558" s="29">
        <v>8199</v>
      </c>
      <c r="E558" s="30">
        <v>18338210000150</v>
      </c>
      <c r="F558" s="31">
        <v>0.68700000000000006</v>
      </c>
      <c r="G558" s="32" t="str">
        <f t="shared" si="8"/>
        <v>ALTO</v>
      </c>
      <c r="H558" s="27" t="s">
        <v>49</v>
      </c>
      <c r="I558" s="33" t="s">
        <v>171</v>
      </c>
      <c r="J558" s="34">
        <v>314770</v>
      </c>
      <c r="K558" s="35" t="s">
        <v>51</v>
      </c>
      <c r="L558" s="36"/>
      <c r="M558" s="37"/>
      <c r="N558" s="37"/>
      <c r="O558" s="36"/>
    </row>
    <row r="559" spans="1:15" ht="15" customHeight="1" x14ac:dyDescent="0.25">
      <c r="A559" s="26">
        <v>558</v>
      </c>
      <c r="B559" s="27" t="s">
        <v>640</v>
      </c>
      <c r="C559" s="28">
        <v>246.91</v>
      </c>
      <c r="D559" s="29">
        <v>2084</v>
      </c>
      <c r="E559" s="30">
        <v>18299511000111</v>
      </c>
      <c r="F559" s="31">
        <v>0.64800000000000002</v>
      </c>
      <c r="G559" s="32" t="str">
        <f t="shared" si="8"/>
        <v>BAIXO</v>
      </c>
      <c r="H559" s="27" t="s">
        <v>62</v>
      </c>
      <c r="I559" s="33" t="s">
        <v>63</v>
      </c>
      <c r="J559" s="34">
        <v>314780</v>
      </c>
      <c r="K559" s="35" t="s">
        <v>71</v>
      </c>
      <c r="L559" s="36"/>
      <c r="M559" s="37"/>
      <c r="N559" s="37"/>
      <c r="O559" s="36"/>
    </row>
    <row r="560" spans="1:15" ht="15" customHeight="1" x14ac:dyDescent="0.25">
      <c r="A560" s="26">
        <v>559</v>
      </c>
      <c r="B560" s="27" t="s">
        <v>641</v>
      </c>
      <c r="C560" s="28">
        <v>94.51</v>
      </c>
      <c r="D560" s="29">
        <v>1766</v>
      </c>
      <c r="E560" s="30">
        <v>23245806000145</v>
      </c>
      <c r="F560" s="31">
        <v>0.64200000000000002</v>
      </c>
      <c r="G560" s="32" t="str">
        <f t="shared" si="8"/>
        <v>BAIXO</v>
      </c>
      <c r="H560" s="27" t="s">
        <v>26</v>
      </c>
      <c r="I560" s="33" t="s">
        <v>91</v>
      </c>
      <c r="J560" s="34">
        <v>314750</v>
      </c>
      <c r="K560" s="35" t="s">
        <v>103</v>
      </c>
      <c r="L560" s="36"/>
      <c r="M560" s="37"/>
      <c r="N560" s="37"/>
      <c r="O560" s="36"/>
    </row>
    <row r="561" spans="1:15" ht="15" customHeight="1" x14ac:dyDescent="0.25">
      <c r="A561" s="26">
        <v>560</v>
      </c>
      <c r="B561" s="27" t="s">
        <v>80</v>
      </c>
      <c r="C561" s="28">
        <v>1337.52</v>
      </c>
      <c r="D561" s="29">
        <v>106313</v>
      </c>
      <c r="E561" s="30">
        <v>18241745000108</v>
      </c>
      <c r="F561" s="31">
        <v>0.75600000000000001</v>
      </c>
      <c r="G561" s="32" t="str">
        <f t="shared" si="8"/>
        <v>ALTO</v>
      </c>
      <c r="H561" s="27" t="s">
        <v>62</v>
      </c>
      <c r="I561" s="33" t="s">
        <v>80</v>
      </c>
      <c r="J561" s="34">
        <v>314790</v>
      </c>
      <c r="K561" s="35" t="s">
        <v>81</v>
      </c>
      <c r="L561" s="36">
        <v>43750</v>
      </c>
      <c r="M561" s="37"/>
      <c r="N561" s="37"/>
      <c r="O561" s="36"/>
    </row>
    <row r="562" spans="1:15" ht="15" customHeight="1" x14ac:dyDescent="0.25">
      <c r="A562" s="26">
        <v>561</v>
      </c>
      <c r="B562" s="27" t="s">
        <v>642</v>
      </c>
      <c r="C562" s="28">
        <v>443.38</v>
      </c>
      <c r="D562" s="29">
        <v>5594</v>
      </c>
      <c r="E562" s="30">
        <v>1612478000135</v>
      </c>
      <c r="F562" s="31">
        <v>0.61399999999999999</v>
      </c>
      <c r="G562" s="32" t="str">
        <f t="shared" si="8"/>
        <v>BAIXO</v>
      </c>
      <c r="H562" s="27" t="s">
        <v>57</v>
      </c>
      <c r="I562" s="33" t="s">
        <v>184</v>
      </c>
      <c r="J562" s="34">
        <v>314795</v>
      </c>
      <c r="K562" s="35" t="s">
        <v>152</v>
      </c>
      <c r="L562" s="36"/>
      <c r="M562" s="37"/>
      <c r="N562" s="37"/>
      <c r="O562" s="36"/>
    </row>
    <row r="563" spans="1:15" ht="15" customHeight="1" x14ac:dyDescent="0.25">
      <c r="A563" s="26">
        <v>562</v>
      </c>
      <c r="B563" s="27" t="s">
        <v>113</v>
      </c>
      <c r="C563" s="28">
        <v>3187.53</v>
      </c>
      <c r="D563" s="29">
        <v>138836</v>
      </c>
      <c r="E563" s="30">
        <v>18602011000107</v>
      </c>
      <c r="F563" s="31">
        <v>0.76500000000000001</v>
      </c>
      <c r="G563" s="32" t="str">
        <f t="shared" si="8"/>
        <v>ALTO</v>
      </c>
      <c r="H563" s="27" t="s">
        <v>23</v>
      </c>
      <c r="I563" s="33" t="s">
        <v>113</v>
      </c>
      <c r="J563" s="34">
        <v>314800</v>
      </c>
      <c r="K563" s="35" t="s">
        <v>114</v>
      </c>
      <c r="L563" s="36">
        <v>43732</v>
      </c>
      <c r="M563" s="37"/>
      <c r="N563" s="37"/>
      <c r="O563" s="36"/>
    </row>
    <row r="564" spans="1:15" ht="15" customHeight="1" x14ac:dyDescent="0.25">
      <c r="A564" s="26">
        <v>563</v>
      </c>
      <c r="B564" s="27" t="s">
        <v>24</v>
      </c>
      <c r="C564" s="28">
        <v>2875.01</v>
      </c>
      <c r="D564" s="29">
        <v>82541</v>
      </c>
      <c r="E564" s="30">
        <v>18468033000126</v>
      </c>
      <c r="F564" s="31">
        <v>0.72899999999999998</v>
      </c>
      <c r="G564" s="32" t="str">
        <f t="shared" si="8"/>
        <v>ALTO</v>
      </c>
      <c r="H564" s="27" t="s">
        <v>23</v>
      </c>
      <c r="I564" s="33" t="s">
        <v>24</v>
      </c>
      <c r="J564" s="34">
        <v>314810</v>
      </c>
      <c r="K564" s="35" t="s">
        <v>25</v>
      </c>
      <c r="L564" s="36"/>
      <c r="M564" s="37"/>
      <c r="N564" s="37"/>
      <c r="O564" s="36"/>
    </row>
    <row r="565" spans="1:15" ht="15" customHeight="1" x14ac:dyDescent="0.25">
      <c r="A565" s="26">
        <v>564</v>
      </c>
      <c r="B565" s="27" t="s">
        <v>643</v>
      </c>
      <c r="C565" s="28">
        <v>108.76</v>
      </c>
      <c r="D565" s="29">
        <v>5298</v>
      </c>
      <c r="E565" s="30">
        <v>17947607000186</v>
      </c>
      <c r="F565" s="31">
        <v>0.68200000000000005</v>
      </c>
      <c r="G565" s="32" t="str">
        <f t="shared" si="8"/>
        <v>ALTO</v>
      </c>
      <c r="H565" s="27" t="s">
        <v>30</v>
      </c>
      <c r="I565" s="33" t="s">
        <v>100</v>
      </c>
      <c r="J565" s="34">
        <v>314820</v>
      </c>
      <c r="K565" s="35" t="s">
        <v>71</v>
      </c>
      <c r="L565" s="36"/>
      <c r="M565" s="37"/>
      <c r="N565" s="37"/>
      <c r="O565" s="36"/>
    </row>
    <row r="566" spans="1:15" ht="15" customHeight="1" x14ac:dyDescent="0.25">
      <c r="A566" s="26">
        <v>565</v>
      </c>
      <c r="B566" s="27" t="s">
        <v>644</v>
      </c>
      <c r="C566" s="28">
        <v>268.39</v>
      </c>
      <c r="D566" s="29">
        <v>9269</v>
      </c>
      <c r="E566" s="30">
        <v>17763715000107</v>
      </c>
      <c r="F566" s="31">
        <v>0.63700000000000001</v>
      </c>
      <c r="G566" s="32" t="str">
        <f t="shared" si="8"/>
        <v>BAIXO</v>
      </c>
      <c r="H566" s="27" t="s">
        <v>30</v>
      </c>
      <c r="I566" s="33" t="s">
        <v>86</v>
      </c>
      <c r="J566" s="34">
        <v>314830</v>
      </c>
      <c r="K566" s="35" t="s">
        <v>32</v>
      </c>
      <c r="L566" s="36"/>
      <c r="M566" s="37"/>
      <c r="N566" s="37"/>
      <c r="O566" s="36"/>
    </row>
    <row r="567" spans="1:15" ht="15" customHeight="1" x14ac:dyDescent="0.25">
      <c r="A567" s="26">
        <v>566</v>
      </c>
      <c r="B567" s="27" t="s">
        <v>645</v>
      </c>
      <c r="C567" s="28">
        <v>220.97</v>
      </c>
      <c r="D567" s="29">
        <v>4918</v>
      </c>
      <c r="E567" s="30">
        <v>18307447000173</v>
      </c>
      <c r="F567" s="31">
        <v>0.625</v>
      </c>
      <c r="G567" s="32" t="str">
        <f t="shared" si="8"/>
        <v>BAIXO</v>
      </c>
      <c r="H567" s="27" t="s">
        <v>38</v>
      </c>
      <c r="I567" s="33" t="s">
        <v>188</v>
      </c>
      <c r="J567" s="34">
        <v>314840</v>
      </c>
      <c r="K567" s="35" t="s">
        <v>43</v>
      </c>
      <c r="L567" s="36"/>
      <c r="M567" s="37"/>
      <c r="N567" s="37"/>
      <c r="O567" s="36"/>
    </row>
    <row r="568" spans="1:15" ht="15" customHeight="1" x14ac:dyDescent="0.25">
      <c r="A568" s="26">
        <v>567</v>
      </c>
      <c r="B568" s="27" t="s">
        <v>646</v>
      </c>
      <c r="C568" s="28">
        <v>599.33000000000004</v>
      </c>
      <c r="D568" s="29">
        <v>8589</v>
      </c>
      <c r="E568" s="30">
        <v>18404772000154</v>
      </c>
      <c r="F568" s="31">
        <v>0.627</v>
      </c>
      <c r="G568" s="32" t="str">
        <f t="shared" si="8"/>
        <v>BAIXO</v>
      </c>
      <c r="H568" s="27" t="s">
        <v>53</v>
      </c>
      <c r="I568" s="33" t="s">
        <v>131</v>
      </c>
      <c r="J568" s="34">
        <v>314850</v>
      </c>
      <c r="K568" s="35" t="s">
        <v>55</v>
      </c>
      <c r="L568" s="36"/>
      <c r="M568" s="37"/>
      <c r="N568" s="37"/>
      <c r="O568" s="36"/>
    </row>
    <row r="569" spans="1:15" ht="15" customHeight="1" x14ac:dyDescent="0.25">
      <c r="A569" s="26">
        <v>568</v>
      </c>
      <c r="B569" s="27" t="s">
        <v>42</v>
      </c>
      <c r="C569" s="28">
        <v>996.05</v>
      </c>
      <c r="D569" s="29">
        <v>17270</v>
      </c>
      <c r="E569" s="30">
        <v>18409227000150</v>
      </c>
      <c r="F569" s="31">
        <v>0.627</v>
      </c>
      <c r="G569" s="32" t="str">
        <f t="shared" si="8"/>
        <v>BAIXO</v>
      </c>
      <c r="H569" s="27" t="s">
        <v>38</v>
      </c>
      <c r="I569" s="33" t="s">
        <v>42</v>
      </c>
      <c r="J569" s="34">
        <v>314860</v>
      </c>
      <c r="K569" s="35" t="s">
        <v>43</v>
      </c>
      <c r="L569" s="36"/>
      <c r="M569" s="37"/>
      <c r="N569" s="37"/>
      <c r="O569" s="36"/>
    </row>
    <row r="570" spans="1:15" ht="15" customHeight="1" x14ac:dyDescent="0.25">
      <c r="A570" s="26">
        <v>569</v>
      </c>
      <c r="B570" s="27" t="s">
        <v>202</v>
      </c>
      <c r="C570" s="28">
        <v>1592.79</v>
      </c>
      <c r="D570" s="29">
        <v>23843</v>
      </c>
      <c r="E570" s="30">
        <v>18414565000180</v>
      </c>
      <c r="F570" s="31">
        <v>0.627</v>
      </c>
      <c r="G570" s="32" t="str">
        <f t="shared" si="8"/>
        <v>BAIXO</v>
      </c>
      <c r="H570" s="27" t="s">
        <v>53</v>
      </c>
      <c r="I570" s="33" t="s">
        <v>202</v>
      </c>
      <c r="J570" s="34">
        <v>314870</v>
      </c>
      <c r="K570" s="35" t="s">
        <v>59</v>
      </c>
      <c r="L570" s="36">
        <v>43760</v>
      </c>
      <c r="M570" s="37"/>
      <c r="N570" s="37"/>
      <c r="O570" s="36"/>
    </row>
    <row r="571" spans="1:15" ht="15" customHeight="1" x14ac:dyDescent="0.25">
      <c r="A571" s="26">
        <v>570</v>
      </c>
      <c r="B571" s="27" t="s">
        <v>647</v>
      </c>
      <c r="C571" s="28">
        <v>173.79</v>
      </c>
      <c r="D571" s="29">
        <v>6673</v>
      </c>
      <c r="E571" s="38">
        <v>1640429000106</v>
      </c>
      <c r="F571" s="31">
        <v>0.57299999999999995</v>
      </c>
      <c r="G571" s="32" t="str">
        <f t="shared" si="8"/>
        <v>BAIXO</v>
      </c>
      <c r="H571" s="27" t="s">
        <v>30</v>
      </c>
      <c r="I571" s="33" t="s">
        <v>31</v>
      </c>
      <c r="J571" s="34">
        <v>314875</v>
      </c>
      <c r="K571" s="35" t="s">
        <v>71</v>
      </c>
      <c r="L571" s="36">
        <v>43685</v>
      </c>
      <c r="M571" s="37"/>
      <c r="N571" s="37"/>
      <c r="O571" s="36"/>
    </row>
    <row r="572" spans="1:15" ht="15" customHeight="1" x14ac:dyDescent="0.25">
      <c r="A572" s="26">
        <v>571</v>
      </c>
      <c r="B572" s="27" t="s">
        <v>648</v>
      </c>
      <c r="C572" s="28">
        <v>173.08</v>
      </c>
      <c r="D572" s="29">
        <v>3365</v>
      </c>
      <c r="E572" s="30">
        <v>18133439000158</v>
      </c>
      <c r="F572" s="31">
        <v>0.624</v>
      </c>
      <c r="G572" s="32" t="str">
        <f t="shared" si="8"/>
        <v>BAIXO</v>
      </c>
      <c r="H572" s="27" t="s">
        <v>30</v>
      </c>
      <c r="I572" s="33" t="s">
        <v>86</v>
      </c>
      <c r="J572" s="34">
        <v>314880</v>
      </c>
      <c r="K572" s="35" t="s">
        <v>32</v>
      </c>
      <c r="L572" s="36">
        <v>43640</v>
      </c>
      <c r="M572" s="37" t="s">
        <v>33</v>
      </c>
      <c r="N572" s="37" t="s">
        <v>34</v>
      </c>
      <c r="O572" s="36">
        <v>43453</v>
      </c>
    </row>
    <row r="573" spans="1:15" ht="15" customHeight="1" x14ac:dyDescent="0.25">
      <c r="A573" s="26">
        <v>572</v>
      </c>
      <c r="B573" s="27" t="s">
        <v>649</v>
      </c>
      <c r="C573" s="28">
        <v>348.66</v>
      </c>
      <c r="D573" s="29">
        <v>3878</v>
      </c>
      <c r="E573" s="30">
        <v>18308759000100</v>
      </c>
      <c r="F573" s="31">
        <v>0.70799999999999996</v>
      </c>
      <c r="G573" s="32" t="str">
        <f t="shared" si="8"/>
        <v>ALTO</v>
      </c>
      <c r="H573" s="27" t="s">
        <v>49</v>
      </c>
      <c r="I573" s="33" t="s">
        <v>121</v>
      </c>
      <c r="J573" s="34">
        <v>314890</v>
      </c>
      <c r="K573" s="35" t="s">
        <v>51</v>
      </c>
      <c r="L573" s="36"/>
      <c r="M573" s="37"/>
      <c r="N573" s="37"/>
      <c r="O573" s="36"/>
    </row>
    <row r="574" spans="1:15" ht="15" customHeight="1" x14ac:dyDescent="0.25">
      <c r="A574" s="26">
        <v>573</v>
      </c>
      <c r="B574" s="27" t="s">
        <v>650</v>
      </c>
      <c r="C574" s="28">
        <v>70.12</v>
      </c>
      <c r="D574" s="29">
        <v>2187</v>
      </c>
      <c r="E574" s="30">
        <v>18114215000107</v>
      </c>
      <c r="F574" s="31">
        <v>0.65500000000000003</v>
      </c>
      <c r="G574" s="32" t="str">
        <f t="shared" si="8"/>
        <v>BAIXO</v>
      </c>
      <c r="H574" s="27" t="s">
        <v>30</v>
      </c>
      <c r="I574" s="33" t="s">
        <v>100</v>
      </c>
      <c r="J574" s="34">
        <v>314900</v>
      </c>
      <c r="K574" s="35" t="s">
        <v>71</v>
      </c>
      <c r="L574" s="36"/>
      <c r="M574" s="37"/>
      <c r="N574" s="37"/>
      <c r="O574" s="36"/>
    </row>
    <row r="575" spans="1:15" ht="15" customHeight="1" x14ac:dyDescent="0.25">
      <c r="A575" s="26">
        <v>574</v>
      </c>
      <c r="B575" s="27" t="s">
        <v>651</v>
      </c>
      <c r="C575" s="28">
        <v>218.52</v>
      </c>
      <c r="D575" s="29">
        <v>11467</v>
      </c>
      <c r="E575" s="30">
        <v>18025973000140</v>
      </c>
      <c r="F575" s="31">
        <v>0.67500000000000004</v>
      </c>
      <c r="G575" s="32" t="str">
        <f t="shared" si="8"/>
        <v>ALTO</v>
      </c>
      <c r="H575" s="27" t="s">
        <v>62</v>
      </c>
      <c r="I575" s="33" t="s">
        <v>200</v>
      </c>
      <c r="J575" s="34">
        <v>314910</v>
      </c>
      <c r="K575" s="35" t="s">
        <v>64</v>
      </c>
      <c r="L575" s="36"/>
      <c r="M575" s="37"/>
      <c r="N575" s="37"/>
      <c r="O575" s="36"/>
    </row>
    <row r="576" spans="1:15" ht="15" customHeight="1" x14ac:dyDescent="0.25">
      <c r="A576" s="26">
        <v>575</v>
      </c>
      <c r="B576" s="27" t="s">
        <v>652</v>
      </c>
      <c r="C576" s="28">
        <v>1525.43</v>
      </c>
      <c r="D576" s="29">
        <v>10310</v>
      </c>
      <c r="E576" s="30">
        <v>25209156000108</v>
      </c>
      <c r="F576" s="31">
        <v>0.61399999999999999</v>
      </c>
      <c r="G576" s="32" t="str">
        <f t="shared" si="8"/>
        <v>BAIXO</v>
      </c>
      <c r="H576" s="27" t="s">
        <v>57</v>
      </c>
      <c r="I576" s="33" t="s">
        <v>175</v>
      </c>
      <c r="J576" s="34">
        <v>314915</v>
      </c>
      <c r="K576" s="35" t="s">
        <v>152</v>
      </c>
      <c r="L576" s="36"/>
      <c r="M576" s="37"/>
      <c r="N576" s="37"/>
      <c r="O576" s="36"/>
    </row>
    <row r="577" spans="1:15" ht="15" customHeight="1" x14ac:dyDescent="0.25">
      <c r="A577" s="26">
        <v>576</v>
      </c>
      <c r="B577" s="27" t="s">
        <v>653</v>
      </c>
      <c r="C577" s="28">
        <v>359.69</v>
      </c>
      <c r="D577" s="29">
        <v>3490</v>
      </c>
      <c r="E577" s="30">
        <v>18140335000170</v>
      </c>
      <c r="F577" s="31">
        <v>0.72899999999999998</v>
      </c>
      <c r="G577" s="32" t="str">
        <f t="shared" si="8"/>
        <v>ALTO</v>
      </c>
      <c r="H577" s="27" t="s">
        <v>23</v>
      </c>
      <c r="I577" s="33" t="s">
        <v>117</v>
      </c>
      <c r="J577" s="34">
        <v>314920</v>
      </c>
      <c r="K577" s="35" t="s">
        <v>47</v>
      </c>
      <c r="L577" s="36"/>
      <c r="M577" s="37"/>
      <c r="N577" s="37"/>
      <c r="O577" s="36"/>
    </row>
    <row r="578" spans="1:15" ht="15" customHeight="1" x14ac:dyDescent="0.25">
      <c r="A578" s="26">
        <v>577</v>
      </c>
      <c r="B578" s="27" t="s">
        <v>654</v>
      </c>
      <c r="C578" s="28">
        <v>292.56</v>
      </c>
      <c r="D578" s="29">
        <v>58696</v>
      </c>
      <c r="E578" s="30">
        <v>23456650000141</v>
      </c>
      <c r="F578" s="31">
        <v>0.75700000000000001</v>
      </c>
      <c r="G578" s="32" t="str">
        <f t="shared" ref="G578:G641" si="9">IF(F578&lt;0.668,"BAIXO","ALTO")</f>
        <v>ALTO</v>
      </c>
      <c r="H578" s="27" t="s">
        <v>26</v>
      </c>
      <c r="I578" s="33" t="s">
        <v>146</v>
      </c>
      <c r="J578" s="34">
        <v>314930</v>
      </c>
      <c r="K578" s="35" t="s">
        <v>103</v>
      </c>
      <c r="L578" s="36">
        <v>43502</v>
      </c>
      <c r="M578" s="37"/>
      <c r="N578" s="37"/>
      <c r="O578" s="36"/>
    </row>
    <row r="579" spans="1:15" ht="15" customHeight="1" x14ac:dyDescent="0.25">
      <c r="A579" s="26">
        <v>578</v>
      </c>
      <c r="B579" s="27" t="s">
        <v>655</v>
      </c>
      <c r="C579" s="28">
        <v>112.54</v>
      </c>
      <c r="D579" s="29">
        <v>1789</v>
      </c>
      <c r="E579" s="30">
        <v>18338228000151</v>
      </c>
      <c r="F579" s="31">
        <v>0.63700000000000001</v>
      </c>
      <c r="G579" s="32" t="str">
        <f t="shared" si="9"/>
        <v>BAIXO</v>
      </c>
      <c r="H579" s="27" t="s">
        <v>30</v>
      </c>
      <c r="I579" s="33" t="s">
        <v>105</v>
      </c>
      <c r="J579" s="34">
        <v>314940</v>
      </c>
      <c r="K579" s="35" t="s">
        <v>71</v>
      </c>
      <c r="L579" s="36"/>
      <c r="M579" s="37"/>
      <c r="N579" s="37"/>
      <c r="O579" s="36"/>
    </row>
    <row r="580" spans="1:15" ht="15" customHeight="1" x14ac:dyDescent="0.25">
      <c r="A580" s="26">
        <v>579</v>
      </c>
      <c r="B580" s="27" t="s">
        <v>656</v>
      </c>
      <c r="C580" s="28">
        <v>90.91</v>
      </c>
      <c r="D580" s="29">
        <v>3165</v>
      </c>
      <c r="E580" s="30">
        <v>17724360000139</v>
      </c>
      <c r="F580" s="31">
        <v>0.69399999999999995</v>
      </c>
      <c r="G580" s="32" t="str">
        <f t="shared" si="9"/>
        <v>ALTO</v>
      </c>
      <c r="H580" s="27" t="s">
        <v>30</v>
      </c>
      <c r="I580" s="33" t="s">
        <v>105</v>
      </c>
      <c r="J580" s="34">
        <v>314950</v>
      </c>
      <c r="K580" s="35" t="s">
        <v>71</v>
      </c>
      <c r="L580" s="36">
        <v>43836</v>
      </c>
      <c r="M580" s="37" t="s">
        <v>33</v>
      </c>
      <c r="N580" s="37" t="s">
        <v>34</v>
      </c>
      <c r="O580" s="36">
        <v>43504</v>
      </c>
    </row>
    <row r="581" spans="1:15" ht="15" customHeight="1" x14ac:dyDescent="0.25">
      <c r="A581" s="26">
        <v>580</v>
      </c>
      <c r="B581" s="27" t="s">
        <v>657</v>
      </c>
      <c r="C581" s="28">
        <v>201.01</v>
      </c>
      <c r="D581" s="29">
        <v>4075</v>
      </c>
      <c r="E581" s="30">
        <v>18313874000164</v>
      </c>
      <c r="F581" s="31">
        <v>0.67400000000000004</v>
      </c>
      <c r="G581" s="32" t="str">
        <f t="shared" si="9"/>
        <v>ALTO</v>
      </c>
      <c r="H581" s="27" t="s">
        <v>26</v>
      </c>
      <c r="I581" s="33" t="s">
        <v>102</v>
      </c>
      <c r="J581" s="34">
        <v>314960</v>
      </c>
      <c r="K581" s="35" t="s">
        <v>103</v>
      </c>
      <c r="L581" s="36"/>
      <c r="M581" s="37"/>
      <c r="N581" s="37"/>
      <c r="O581" s="36"/>
    </row>
    <row r="582" spans="1:15" ht="15" customHeight="1" x14ac:dyDescent="0.25">
      <c r="A582" s="26">
        <v>581</v>
      </c>
      <c r="B582" s="27" t="s">
        <v>658</v>
      </c>
      <c r="C582" s="28">
        <v>251.94</v>
      </c>
      <c r="D582" s="29">
        <v>8912</v>
      </c>
      <c r="E582" s="30">
        <v>18301051000119</v>
      </c>
      <c r="F582" s="31">
        <v>0.70299999999999996</v>
      </c>
      <c r="G582" s="32" t="str">
        <f t="shared" si="9"/>
        <v>ALTO</v>
      </c>
      <c r="H582" s="27" t="s">
        <v>49</v>
      </c>
      <c r="I582" s="33" t="s">
        <v>251</v>
      </c>
      <c r="J582" s="34">
        <v>314970</v>
      </c>
      <c r="K582" s="35" t="s">
        <v>51</v>
      </c>
      <c r="L582" s="36"/>
      <c r="M582" s="37"/>
      <c r="N582" s="37"/>
      <c r="O582" s="36"/>
    </row>
    <row r="583" spans="1:15" ht="15" customHeight="1" x14ac:dyDescent="0.25">
      <c r="A583" s="26">
        <v>582</v>
      </c>
      <c r="B583" s="27" t="s">
        <v>659</v>
      </c>
      <c r="C583" s="28">
        <v>2446.0500000000002</v>
      </c>
      <c r="D583" s="29">
        <v>14391</v>
      </c>
      <c r="E583" s="30">
        <v>18140772000194</v>
      </c>
      <c r="F583" s="31">
        <v>0.72299999999999998</v>
      </c>
      <c r="G583" s="32" t="str">
        <f t="shared" si="9"/>
        <v>ALTO</v>
      </c>
      <c r="H583" s="27" t="s">
        <v>23</v>
      </c>
      <c r="I583" s="33" t="s">
        <v>117</v>
      </c>
      <c r="J583" s="34">
        <v>314980</v>
      </c>
      <c r="K583" s="35" t="s">
        <v>47</v>
      </c>
      <c r="L583" s="36"/>
      <c r="M583" s="37"/>
      <c r="N583" s="37"/>
      <c r="O583" s="36"/>
    </row>
    <row r="584" spans="1:15" ht="15" customHeight="1" x14ac:dyDescent="0.25">
      <c r="A584" s="26">
        <v>583</v>
      </c>
      <c r="B584" s="27" t="s">
        <v>660</v>
      </c>
      <c r="C584" s="28">
        <v>270.38</v>
      </c>
      <c r="D584" s="29">
        <v>20140</v>
      </c>
      <c r="E584" s="30">
        <v>18244343000167</v>
      </c>
      <c r="F584" s="31">
        <v>0.74399999999999999</v>
      </c>
      <c r="G584" s="32" t="str">
        <f t="shared" si="9"/>
        <v>ALTO</v>
      </c>
      <c r="H584" s="27" t="s">
        <v>49</v>
      </c>
      <c r="I584" s="33" t="s">
        <v>50</v>
      </c>
      <c r="J584" s="34">
        <v>314990</v>
      </c>
      <c r="K584" s="35" t="s">
        <v>64</v>
      </c>
      <c r="L584" s="36"/>
      <c r="M584" s="37"/>
      <c r="N584" s="37"/>
      <c r="O584" s="36"/>
    </row>
    <row r="585" spans="1:15" ht="15" customHeight="1" x14ac:dyDescent="0.25">
      <c r="A585" s="26">
        <v>584</v>
      </c>
      <c r="B585" s="27" t="s">
        <v>661</v>
      </c>
      <c r="C585" s="28">
        <v>227.66</v>
      </c>
      <c r="D585" s="29">
        <v>7030</v>
      </c>
      <c r="E585" s="30">
        <v>1613077000108</v>
      </c>
      <c r="F585" s="31">
        <v>0.65100000000000002</v>
      </c>
      <c r="G585" s="32" t="str">
        <f t="shared" si="9"/>
        <v>BAIXO</v>
      </c>
      <c r="H585" s="27" t="s">
        <v>38</v>
      </c>
      <c r="I585" s="33" t="s">
        <v>39</v>
      </c>
      <c r="J585" s="34">
        <v>314995</v>
      </c>
      <c r="K585" s="35" t="s">
        <v>40</v>
      </c>
      <c r="L585" s="36"/>
      <c r="M585" s="37"/>
      <c r="N585" s="37"/>
      <c r="O585" s="36"/>
    </row>
    <row r="586" spans="1:15" ht="15" customHeight="1" x14ac:dyDescent="0.25">
      <c r="A586" s="26">
        <v>585</v>
      </c>
      <c r="B586" s="27" t="s">
        <v>662</v>
      </c>
      <c r="C586" s="28">
        <v>318.22000000000003</v>
      </c>
      <c r="D586" s="29">
        <v>4129</v>
      </c>
      <c r="E586" s="30">
        <v>18404962000171</v>
      </c>
      <c r="F586" s="31">
        <v>0.65600000000000003</v>
      </c>
      <c r="G586" s="32" t="str">
        <f t="shared" si="9"/>
        <v>BAIXO</v>
      </c>
      <c r="H586" s="27" t="s">
        <v>38</v>
      </c>
      <c r="I586" s="33" t="s">
        <v>78</v>
      </c>
      <c r="J586" s="34">
        <v>315000</v>
      </c>
      <c r="K586" s="35" t="s">
        <v>55</v>
      </c>
      <c r="L586" s="36"/>
      <c r="M586" s="37"/>
      <c r="N586" s="37"/>
      <c r="O586" s="36"/>
    </row>
    <row r="587" spans="1:15" ht="15" customHeight="1" x14ac:dyDescent="0.25">
      <c r="A587" s="26">
        <v>586</v>
      </c>
      <c r="B587" s="27" t="s">
        <v>663</v>
      </c>
      <c r="C587" s="28">
        <v>192.03</v>
      </c>
      <c r="D587" s="29">
        <v>2844</v>
      </c>
      <c r="E587" s="30">
        <v>18338236000106</v>
      </c>
      <c r="F587" s="31">
        <v>0.629</v>
      </c>
      <c r="G587" s="32" t="str">
        <f t="shared" si="9"/>
        <v>BAIXO</v>
      </c>
      <c r="H587" s="27" t="s">
        <v>30</v>
      </c>
      <c r="I587" s="33" t="s">
        <v>105</v>
      </c>
      <c r="J587" s="34">
        <v>315010</v>
      </c>
      <c r="K587" s="35" t="s">
        <v>71</v>
      </c>
      <c r="L587" s="36"/>
      <c r="M587" s="37"/>
      <c r="N587" s="37"/>
      <c r="O587" s="36"/>
    </row>
    <row r="588" spans="1:15" ht="15" customHeight="1" x14ac:dyDescent="0.25">
      <c r="A588" s="26">
        <v>587</v>
      </c>
      <c r="B588" s="27" t="s">
        <v>664</v>
      </c>
      <c r="C588" s="28">
        <v>109.22</v>
      </c>
      <c r="D588" s="29">
        <v>7101</v>
      </c>
      <c r="E588" s="30">
        <v>1613130000162</v>
      </c>
      <c r="F588" s="31">
        <v>0.61199999999999999</v>
      </c>
      <c r="G588" s="32" t="str">
        <f t="shared" si="9"/>
        <v>BAIXO</v>
      </c>
      <c r="H588" s="27" t="s">
        <v>38</v>
      </c>
      <c r="I588" s="33" t="s">
        <v>167</v>
      </c>
      <c r="J588" s="34">
        <v>315015</v>
      </c>
      <c r="K588" s="35" t="s">
        <v>40</v>
      </c>
      <c r="L588" s="36"/>
      <c r="M588" s="37"/>
      <c r="N588" s="37"/>
      <c r="O588" s="36"/>
    </row>
    <row r="589" spans="1:15" ht="15" customHeight="1" x14ac:dyDescent="0.25">
      <c r="A589" s="26">
        <v>588</v>
      </c>
      <c r="B589" s="27" t="s">
        <v>665</v>
      </c>
      <c r="C589" s="28">
        <v>83.57</v>
      </c>
      <c r="D589" s="29">
        <v>4063</v>
      </c>
      <c r="E589" s="30">
        <v>18316257000112</v>
      </c>
      <c r="F589" s="31">
        <v>0.63900000000000001</v>
      </c>
      <c r="G589" s="32" t="str">
        <f t="shared" si="9"/>
        <v>BAIXO</v>
      </c>
      <c r="H589" s="27" t="s">
        <v>30</v>
      </c>
      <c r="I589" s="33" t="s">
        <v>36</v>
      </c>
      <c r="J589" s="34">
        <v>315020</v>
      </c>
      <c r="K589" s="35" t="s">
        <v>32</v>
      </c>
      <c r="L589" s="36"/>
      <c r="M589" s="37"/>
      <c r="N589" s="37"/>
      <c r="O589" s="36"/>
    </row>
    <row r="590" spans="1:15" ht="15" customHeight="1" x14ac:dyDescent="0.25">
      <c r="A590" s="26">
        <v>589</v>
      </c>
      <c r="B590" s="27" t="s">
        <v>666</v>
      </c>
      <c r="C590" s="28">
        <v>323.14</v>
      </c>
      <c r="D590" s="29">
        <v>4709</v>
      </c>
      <c r="E590" s="30">
        <v>18685438000116</v>
      </c>
      <c r="F590" s="31">
        <v>0.67800000000000005</v>
      </c>
      <c r="G590" s="32" t="str">
        <f t="shared" si="9"/>
        <v>ALTO</v>
      </c>
      <c r="H590" s="27" t="s">
        <v>26</v>
      </c>
      <c r="I590" s="33" t="s">
        <v>289</v>
      </c>
      <c r="J590" s="34">
        <v>315030</v>
      </c>
      <c r="K590" s="35" t="s">
        <v>75</v>
      </c>
      <c r="L590" s="36">
        <v>43724</v>
      </c>
      <c r="M590" s="39" t="s">
        <v>33</v>
      </c>
      <c r="N590" s="37" t="s">
        <v>34</v>
      </c>
      <c r="O590" s="36">
        <v>43579</v>
      </c>
    </row>
    <row r="591" spans="1:15" ht="15" customHeight="1" x14ac:dyDescent="0.25">
      <c r="A591" s="26">
        <v>590</v>
      </c>
      <c r="B591" s="27" t="s">
        <v>667</v>
      </c>
      <c r="C591" s="28">
        <v>259.76</v>
      </c>
      <c r="D591" s="29">
        <v>4645</v>
      </c>
      <c r="E591" s="30">
        <v>18363960000181</v>
      </c>
      <c r="F591" s="31">
        <v>0.626</v>
      </c>
      <c r="G591" s="32" t="str">
        <f t="shared" si="9"/>
        <v>BAIXO</v>
      </c>
      <c r="H591" s="27" t="s">
        <v>26</v>
      </c>
      <c r="I591" s="33" t="s">
        <v>149</v>
      </c>
      <c r="J591" s="34">
        <v>315040</v>
      </c>
      <c r="K591" s="35" t="s">
        <v>103</v>
      </c>
      <c r="L591" s="36"/>
      <c r="M591" s="37"/>
      <c r="N591" s="37"/>
      <c r="O591" s="36"/>
    </row>
    <row r="592" spans="1:15" ht="15" customHeight="1" x14ac:dyDescent="0.25">
      <c r="A592" s="26">
        <v>591</v>
      </c>
      <c r="B592" s="27" t="s">
        <v>668</v>
      </c>
      <c r="C592" s="28">
        <v>415.61</v>
      </c>
      <c r="D592" s="29">
        <v>8236</v>
      </c>
      <c r="E592" s="30">
        <v>16725962000148</v>
      </c>
      <c r="F592" s="31">
        <v>0.68600000000000005</v>
      </c>
      <c r="G592" s="32" t="str">
        <f t="shared" si="9"/>
        <v>ALTO</v>
      </c>
      <c r="H592" s="27" t="s">
        <v>49</v>
      </c>
      <c r="I592" s="33" t="s">
        <v>121</v>
      </c>
      <c r="J592" s="34">
        <v>315050</v>
      </c>
      <c r="K592" s="35" t="s">
        <v>51</v>
      </c>
      <c r="L592" s="36">
        <v>43845</v>
      </c>
      <c r="M592" s="37"/>
      <c r="N592" s="37"/>
      <c r="O592" s="36"/>
    </row>
    <row r="593" spans="1:15" ht="15" customHeight="1" x14ac:dyDescent="0.25">
      <c r="A593" s="26">
        <v>592</v>
      </c>
      <c r="B593" s="27" t="s">
        <v>669</v>
      </c>
      <c r="C593" s="28">
        <v>66.849999999999994</v>
      </c>
      <c r="D593" s="29">
        <v>4420</v>
      </c>
      <c r="E593" s="30">
        <v>1613204000160</v>
      </c>
      <c r="F593" s="31">
        <v>0.61899999999999999</v>
      </c>
      <c r="G593" s="32" t="str">
        <f t="shared" si="9"/>
        <v>BAIXO</v>
      </c>
      <c r="H593" s="27" t="s">
        <v>38</v>
      </c>
      <c r="I593" s="33" t="s">
        <v>167</v>
      </c>
      <c r="J593" s="34">
        <v>315053</v>
      </c>
      <c r="K593" s="35" t="s">
        <v>40</v>
      </c>
      <c r="L593" s="36"/>
      <c r="M593" s="37"/>
      <c r="N593" s="37"/>
      <c r="O593" s="36"/>
    </row>
    <row r="594" spans="1:15" ht="15" customHeight="1" x14ac:dyDescent="0.25">
      <c r="A594" s="26">
        <v>593</v>
      </c>
      <c r="B594" s="27" t="s">
        <v>670</v>
      </c>
      <c r="C594" s="28">
        <v>1228.4000000000001</v>
      </c>
      <c r="D594" s="29">
        <v>7215</v>
      </c>
      <c r="E594" s="30">
        <v>1612481000159</v>
      </c>
      <c r="F594" s="31">
        <v>0.59399999999999997</v>
      </c>
      <c r="G594" s="32" t="str">
        <f t="shared" si="9"/>
        <v>BAIXO</v>
      </c>
      <c r="H594" s="27" t="s">
        <v>57</v>
      </c>
      <c r="I594" s="33" t="s">
        <v>175</v>
      </c>
      <c r="J594" s="34">
        <v>315057</v>
      </c>
      <c r="K594" s="35" t="s">
        <v>152</v>
      </c>
      <c r="L594" s="36"/>
      <c r="M594" s="37"/>
      <c r="N594" s="37"/>
      <c r="O594" s="36"/>
    </row>
    <row r="595" spans="1:15" ht="15" customHeight="1" x14ac:dyDescent="0.25">
      <c r="A595" s="26">
        <v>594</v>
      </c>
      <c r="B595" s="27" t="s">
        <v>671</v>
      </c>
      <c r="C595" s="28">
        <v>280.45</v>
      </c>
      <c r="D595" s="29">
        <v>6406</v>
      </c>
      <c r="E595" s="30">
        <v>17980392000103</v>
      </c>
      <c r="F595" s="31">
        <v>0.64600000000000002</v>
      </c>
      <c r="G595" s="32" t="str">
        <f t="shared" si="9"/>
        <v>BAIXO</v>
      </c>
      <c r="H595" s="27" t="s">
        <v>49</v>
      </c>
      <c r="I595" s="33" t="s">
        <v>171</v>
      </c>
      <c r="J595" s="34">
        <v>315060</v>
      </c>
      <c r="K595" s="35" t="s">
        <v>51</v>
      </c>
      <c r="L595" s="36"/>
      <c r="M595" s="37"/>
      <c r="N595" s="37"/>
      <c r="O595" s="36"/>
    </row>
    <row r="596" spans="1:15" ht="15" customHeight="1" x14ac:dyDescent="0.25">
      <c r="A596" s="26">
        <v>595</v>
      </c>
      <c r="B596" s="27" t="s">
        <v>672</v>
      </c>
      <c r="C596" s="28">
        <v>335.95</v>
      </c>
      <c r="D596" s="29">
        <v>4664</v>
      </c>
      <c r="E596" s="30">
        <v>18428847000137</v>
      </c>
      <c r="F596" s="31">
        <v>0.72299999999999998</v>
      </c>
      <c r="G596" s="32" t="str">
        <f t="shared" si="9"/>
        <v>ALTO</v>
      </c>
      <c r="H596" s="27" t="s">
        <v>45</v>
      </c>
      <c r="I596" s="33" t="s">
        <v>218</v>
      </c>
      <c r="J596" s="34">
        <v>315070</v>
      </c>
      <c r="K596" s="35" t="s">
        <v>47</v>
      </c>
      <c r="L596" s="36">
        <v>43596</v>
      </c>
      <c r="M596" s="37" t="s">
        <v>33</v>
      </c>
      <c r="N596" s="37" t="s">
        <v>34</v>
      </c>
      <c r="O596" s="36">
        <v>43418</v>
      </c>
    </row>
    <row r="597" spans="1:15" ht="15" customHeight="1" x14ac:dyDescent="0.25">
      <c r="A597" s="26">
        <v>596</v>
      </c>
      <c r="B597" s="27" t="s">
        <v>673</v>
      </c>
      <c r="C597" s="28">
        <v>659.15</v>
      </c>
      <c r="D597" s="29">
        <v>17230</v>
      </c>
      <c r="E597" s="30">
        <v>23515687000101</v>
      </c>
      <c r="F597" s="31">
        <v>0.6</v>
      </c>
      <c r="G597" s="32" t="str">
        <f t="shared" si="9"/>
        <v>BAIXO</v>
      </c>
      <c r="H597" s="27" t="s">
        <v>30</v>
      </c>
      <c r="I597" s="33" t="s">
        <v>86</v>
      </c>
      <c r="J597" s="34">
        <v>315080</v>
      </c>
      <c r="K597" s="35" t="s">
        <v>75</v>
      </c>
      <c r="L597" s="36"/>
      <c r="M597" s="37"/>
      <c r="N597" s="37"/>
      <c r="O597" s="36"/>
    </row>
    <row r="598" spans="1:15" ht="15" customHeight="1" x14ac:dyDescent="0.25">
      <c r="A598" s="26">
        <v>597</v>
      </c>
      <c r="B598" s="27" t="s">
        <v>674</v>
      </c>
      <c r="C598" s="28">
        <v>201.87</v>
      </c>
      <c r="D598" s="29">
        <v>5219</v>
      </c>
      <c r="E598" s="30">
        <v>18025981000197</v>
      </c>
      <c r="F598" s="31">
        <v>0.68500000000000005</v>
      </c>
      <c r="G598" s="32" t="str">
        <f t="shared" si="9"/>
        <v>ALTO</v>
      </c>
      <c r="H598" s="27" t="s">
        <v>62</v>
      </c>
      <c r="I598" s="33" t="s">
        <v>186</v>
      </c>
      <c r="J598" s="34">
        <v>315090</v>
      </c>
      <c r="K598" s="35" t="s">
        <v>64</v>
      </c>
      <c r="L598" s="36"/>
      <c r="M598" s="37"/>
      <c r="N598" s="37"/>
      <c r="O598" s="36"/>
    </row>
    <row r="599" spans="1:15" ht="15" customHeight="1" x14ac:dyDescent="0.25">
      <c r="A599" s="26">
        <v>598</v>
      </c>
      <c r="B599" s="27" t="s">
        <v>675</v>
      </c>
      <c r="C599" s="28">
        <v>125.19</v>
      </c>
      <c r="D599" s="29">
        <v>8016</v>
      </c>
      <c r="E599" s="30">
        <v>18192906000110</v>
      </c>
      <c r="F599" s="31">
        <v>0.71699999999999997</v>
      </c>
      <c r="G599" s="32" t="str">
        <f t="shared" si="9"/>
        <v>ALTO</v>
      </c>
      <c r="H599" s="27" t="s">
        <v>62</v>
      </c>
      <c r="I599" s="33" t="s">
        <v>186</v>
      </c>
      <c r="J599" s="34">
        <v>315100</v>
      </c>
      <c r="K599" s="35" t="s">
        <v>64</v>
      </c>
      <c r="L599" s="36">
        <v>43788</v>
      </c>
      <c r="M599" s="37"/>
      <c r="N599" s="37"/>
      <c r="O599" s="36"/>
    </row>
    <row r="600" spans="1:15" ht="15" customHeight="1" x14ac:dyDescent="0.25">
      <c r="A600" s="26">
        <v>599</v>
      </c>
      <c r="B600" s="27" t="s">
        <v>676</v>
      </c>
      <c r="C600" s="28">
        <v>193.68</v>
      </c>
      <c r="D600" s="29">
        <v>10366</v>
      </c>
      <c r="E600" s="30">
        <v>18092825000149</v>
      </c>
      <c r="F600" s="31">
        <v>0.70899999999999996</v>
      </c>
      <c r="G600" s="32" t="str">
        <f t="shared" si="9"/>
        <v>ALTO</v>
      </c>
      <c r="H600" s="27" t="s">
        <v>30</v>
      </c>
      <c r="I600" s="33" t="s">
        <v>70</v>
      </c>
      <c r="J600" s="34">
        <v>315110</v>
      </c>
      <c r="K600" s="35" t="s">
        <v>71</v>
      </c>
      <c r="L600" s="36"/>
      <c r="M600" s="37"/>
      <c r="N600" s="37"/>
      <c r="O600" s="36"/>
    </row>
    <row r="601" spans="1:15" ht="15" customHeight="1" x14ac:dyDescent="0.25">
      <c r="A601" s="26">
        <v>600</v>
      </c>
      <c r="B601" s="27" t="s">
        <v>195</v>
      </c>
      <c r="C601" s="28">
        <v>549.27</v>
      </c>
      <c r="D601" s="29">
        <v>53379</v>
      </c>
      <c r="E601" s="30">
        <v>23539463000121</v>
      </c>
      <c r="F601" s="31">
        <v>0.73099999999999998</v>
      </c>
      <c r="G601" s="32" t="str">
        <f t="shared" si="9"/>
        <v>ALTO</v>
      </c>
      <c r="H601" s="27" t="s">
        <v>57</v>
      </c>
      <c r="I601" s="33" t="s">
        <v>195</v>
      </c>
      <c r="J601" s="34">
        <v>315120</v>
      </c>
      <c r="K601" s="35" t="s">
        <v>152</v>
      </c>
      <c r="L601" s="36">
        <v>43669</v>
      </c>
      <c r="M601" s="37"/>
      <c r="N601" s="37"/>
      <c r="O601" s="36"/>
    </row>
    <row r="602" spans="1:15" ht="15" customHeight="1" x14ac:dyDescent="0.25">
      <c r="A602" s="26">
        <v>601</v>
      </c>
      <c r="B602" s="27" t="s">
        <v>677</v>
      </c>
      <c r="C602" s="28">
        <v>144.09</v>
      </c>
      <c r="D602" s="29">
        <v>10866</v>
      </c>
      <c r="E602" s="30">
        <v>18554147000199</v>
      </c>
      <c r="F602" s="31">
        <v>0.68400000000000005</v>
      </c>
      <c r="G602" s="32" t="str">
        <f t="shared" si="9"/>
        <v>ALTO</v>
      </c>
      <c r="H602" s="27" t="s">
        <v>30</v>
      </c>
      <c r="I602" s="33" t="s">
        <v>129</v>
      </c>
      <c r="J602" s="34">
        <v>315130</v>
      </c>
      <c r="K602" s="35" t="s">
        <v>71</v>
      </c>
      <c r="L602" s="36"/>
      <c r="M602" s="37"/>
      <c r="N602" s="37"/>
      <c r="O602" s="36"/>
    </row>
    <row r="603" spans="1:15" ht="15" customHeight="1" x14ac:dyDescent="0.25">
      <c r="A603" s="26">
        <v>602</v>
      </c>
      <c r="B603" s="27" t="s">
        <v>678</v>
      </c>
      <c r="C603" s="28">
        <v>563.23</v>
      </c>
      <c r="D603" s="29">
        <v>25339</v>
      </c>
      <c r="E603" s="30">
        <v>18315226000147</v>
      </c>
      <c r="F603" s="31">
        <v>0.72499999999999998</v>
      </c>
      <c r="G603" s="32" t="str">
        <f t="shared" si="9"/>
        <v>ALTO</v>
      </c>
      <c r="H603" s="27" t="s">
        <v>26</v>
      </c>
      <c r="I603" s="33" t="s">
        <v>390</v>
      </c>
      <c r="J603" s="34">
        <v>315140</v>
      </c>
      <c r="K603" s="35" t="s">
        <v>51</v>
      </c>
      <c r="L603" s="36"/>
      <c r="M603" s="37"/>
      <c r="N603" s="37"/>
      <c r="O603" s="36"/>
    </row>
    <row r="604" spans="1:15" ht="15" customHeight="1" x14ac:dyDescent="0.25">
      <c r="A604" s="26">
        <v>603</v>
      </c>
      <c r="B604" s="27" t="s">
        <v>679</v>
      </c>
      <c r="C604" s="28">
        <v>902.92</v>
      </c>
      <c r="D604" s="29">
        <v>31885</v>
      </c>
      <c r="E604" s="30">
        <v>16781346000104</v>
      </c>
      <c r="F604" s="31">
        <v>0.73699999999999999</v>
      </c>
      <c r="G604" s="32" t="str">
        <f t="shared" si="9"/>
        <v>ALTO</v>
      </c>
      <c r="H604" s="27" t="s">
        <v>49</v>
      </c>
      <c r="I604" s="33" t="s">
        <v>137</v>
      </c>
      <c r="J604" s="34">
        <v>315150</v>
      </c>
      <c r="K604" s="35" t="s">
        <v>81</v>
      </c>
      <c r="L604" s="36">
        <v>43424</v>
      </c>
      <c r="M604" s="37"/>
      <c r="N604" s="37"/>
      <c r="O604" s="36"/>
    </row>
    <row r="605" spans="1:15" ht="15" customHeight="1" x14ac:dyDescent="0.25">
      <c r="A605" s="26">
        <v>604</v>
      </c>
      <c r="B605" s="27" t="s">
        <v>680</v>
      </c>
      <c r="C605" s="28">
        <v>315.62</v>
      </c>
      <c r="D605" s="29">
        <v>10393</v>
      </c>
      <c r="E605" s="30">
        <v>18449157000164</v>
      </c>
      <c r="F605" s="31">
        <v>0.71199999999999997</v>
      </c>
      <c r="G605" s="32" t="str">
        <f t="shared" si="9"/>
        <v>ALTO</v>
      </c>
      <c r="H605" s="27" t="s">
        <v>45</v>
      </c>
      <c r="I605" s="33" t="s">
        <v>218</v>
      </c>
      <c r="J605" s="34">
        <v>315160</v>
      </c>
      <c r="K605" s="35" t="s">
        <v>47</v>
      </c>
      <c r="L605" s="36">
        <v>43834</v>
      </c>
      <c r="M605" s="37" t="s">
        <v>33</v>
      </c>
      <c r="N605" s="37" t="s">
        <v>34</v>
      </c>
      <c r="O605" s="36">
        <v>43245</v>
      </c>
    </row>
    <row r="606" spans="1:15" ht="15" customHeight="1" x14ac:dyDescent="0.25">
      <c r="A606" s="26">
        <v>605</v>
      </c>
      <c r="B606" s="27" t="s">
        <v>681</v>
      </c>
      <c r="C606" s="28">
        <v>474.55</v>
      </c>
      <c r="D606" s="29">
        <v>15961</v>
      </c>
      <c r="E606" s="30">
        <v>18242792000176</v>
      </c>
      <c r="F606" s="31">
        <v>0.69099999999999995</v>
      </c>
      <c r="G606" s="32" t="str">
        <f t="shared" si="9"/>
        <v>ALTO</v>
      </c>
      <c r="H606" s="27" t="s">
        <v>62</v>
      </c>
      <c r="I606" s="33" t="s">
        <v>72</v>
      </c>
      <c r="J606" s="34">
        <v>315170</v>
      </c>
      <c r="K606" s="35" t="s">
        <v>64</v>
      </c>
      <c r="L606" s="36">
        <v>43843</v>
      </c>
      <c r="M606" s="37"/>
      <c r="N606" s="37"/>
      <c r="O606" s="36"/>
    </row>
    <row r="607" spans="1:15" ht="15" customHeight="1" x14ac:dyDescent="0.25">
      <c r="A607" s="26">
        <v>606</v>
      </c>
      <c r="B607" s="27" t="s">
        <v>68</v>
      </c>
      <c r="C607" s="28">
        <v>540.87</v>
      </c>
      <c r="D607" s="29">
        <v>152496</v>
      </c>
      <c r="E607" s="30">
        <v>18629840000183</v>
      </c>
      <c r="F607" s="31">
        <v>0.77900000000000003</v>
      </c>
      <c r="G607" s="32" t="str">
        <f t="shared" si="9"/>
        <v>ALTO</v>
      </c>
      <c r="H607" s="27" t="s">
        <v>62</v>
      </c>
      <c r="I607" s="33" t="s">
        <v>68</v>
      </c>
      <c r="J607" s="34">
        <v>315180</v>
      </c>
      <c r="K607" s="35" t="s">
        <v>64</v>
      </c>
      <c r="L607" s="36">
        <v>43634</v>
      </c>
      <c r="M607" s="37" t="s">
        <v>33</v>
      </c>
      <c r="N607" s="37" t="s">
        <v>34</v>
      </c>
      <c r="O607" s="36">
        <v>43196</v>
      </c>
    </row>
    <row r="608" spans="1:15" ht="15" customHeight="1" x14ac:dyDescent="0.25">
      <c r="A608" s="26">
        <v>607</v>
      </c>
      <c r="B608" s="27" t="s">
        <v>682</v>
      </c>
      <c r="C608" s="28">
        <v>690.06</v>
      </c>
      <c r="D608" s="29">
        <v>8998</v>
      </c>
      <c r="E608" s="30">
        <v>18334318000174</v>
      </c>
      <c r="F608" s="31">
        <v>0.626</v>
      </c>
      <c r="G608" s="32" t="str">
        <f t="shared" si="9"/>
        <v>BAIXO</v>
      </c>
      <c r="H608" s="27" t="s">
        <v>38</v>
      </c>
      <c r="I608" s="33" t="s">
        <v>60</v>
      </c>
      <c r="J608" s="34">
        <v>315190</v>
      </c>
      <c r="K608" s="35" t="s">
        <v>32</v>
      </c>
      <c r="L608" s="36"/>
      <c r="M608" s="37"/>
      <c r="N608" s="37"/>
      <c r="O608" s="36"/>
    </row>
    <row r="609" spans="1:15" ht="15" customHeight="1" x14ac:dyDescent="0.25">
      <c r="A609" s="26">
        <v>608</v>
      </c>
      <c r="B609" s="27" t="s">
        <v>683</v>
      </c>
      <c r="C609" s="28">
        <v>2557.48</v>
      </c>
      <c r="D609" s="29">
        <v>29083</v>
      </c>
      <c r="E609" s="30">
        <v>18296681000142</v>
      </c>
      <c r="F609" s="31">
        <v>0.68899999999999995</v>
      </c>
      <c r="G609" s="32" t="str">
        <f t="shared" si="9"/>
        <v>ALTO</v>
      </c>
      <c r="H609" s="27" t="s">
        <v>26</v>
      </c>
      <c r="I609" s="33" t="s">
        <v>27</v>
      </c>
      <c r="J609" s="34">
        <v>315200</v>
      </c>
      <c r="K609" s="35" t="s">
        <v>28</v>
      </c>
      <c r="L609" s="36">
        <v>43730</v>
      </c>
      <c r="M609" s="37" t="s">
        <v>33</v>
      </c>
      <c r="N609" s="37" t="s">
        <v>34</v>
      </c>
      <c r="O609" s="36">
        <v>43556</v>
      </c>
    </row>
    <row r="610" spans="1:15" ht="15" customHeight="1" x14ac:dyDescent="0.25">
      <c r="A610" s="26">
        <v>609</v>
      </c>
      <c r="B610" s="27" t="s">
        <v>36</v>
      </c>
      <c r="C610" s="28">
        <v>471.07</v>
      </c>
      <c r="D610" s="29">
        <v>57361</v>
      </c>
      <c r="E610" s="30">
        <v>23804149000129</v>
      </c>
      <c r="F610" s="31">
        <v>0.71699999999999997</v>
      </c>
      <c r="G610" s="32" t="str">
        <f t="shared" si="9"/>
        <v>ALTO</v>
      </c>
      <c r="H610" s="27" t="s">
        <v>30</v>
      </c>
      <c r="I610" s="33" t="s">
        <v>36</v>
      </c>
      <c r="J610" s="34">
        <v>315210</v>
      </c>
      <c r="K610" s="35" t="s">
        <v>32</v>
      </c>
      <c r="L610" s="36"/>
      <c r="M610" s="37"/>
      <c r="N610" s="37"/>
      <c r="O610" s="36"/>
    </row>
    <row r="611" spans="1:15" ht="15" customHeight="1" x14ac:dyDescent="0.25">
      <c r="A611" s="26">
        <v>610</v>
      </c>
      <c r="B611" s="27" t="s">
        <v>684</v>
      </c>
      <c r="C611" s="28">
        <v>606.95000000000005</v>
      </c>
      <c r="D611" s="29">
        <v>3966</v>
      </c>
      <c r="E611" s="30">
        <v>1612500000147</v>
      </c>
      <c r="F611" s="31">
        <v>0.60599999999999998</v>
      </c>
      <c r="G611" s="32" t="str">
        <f t="shared" si="9"/>
        <v>BAIXO</v>
      </c>
      <c r="H611" s="27" t="s">
        <v>57</v>
      </c>
      <c r="I611" s="33" t="s">
        <v>184</v>
      </c>
      <c r="J611" s="34">
        <v>315213</v>
      </c>
      <c r="K611" s="35" t="s">
        <v>152</v>
      </c>
      <c r="L611" s="36"/>
      <c r="M611" s="37"/>
      <c r="N611" s="37"/>
      <c r="O611" s="36"/>
    </row>
    <row r="612" spans="1:15" ht="15" customHeight="1" x14ac:dyDescent="0.25">
      <c r="A612" s="26">
        <v>611</v>
      </c>
      <c r="B612" s="27" t="s">
        <v>685</v>
      </c>
      <c r="C612" s="28">
        <v>1215.47</v>
      </c>
      <c r="D612" s="29">
        <v>11345</v>
      </c>
      <c r="E612" s="30">
        <v>1613377000189</v>
      </c>
      <c r="F612" s="31">
        <v>0.59499999999999997</v>
      </c>
      <c r="G612" s="32" t="str">
        <f t="shared" si="9"/>
        <v>BAIXO</v>
      </c>
      <c r="H612" s="27" t="s">
        <v>53</v>
      </c>
      <c r="I612" s="33" t="s">
        <v>106</v>
      </c>
      <c r="J612" s="34">
        <v>315217</v>
      </c>
      <c r="K612" s="35" t="s">
        <v>59</v>
      </c>
      <c r="L612" s="36">
        <v>43885</v>
      </c>
      <c r="M612" s="37" t="s">
        <v>33</v>
      </c>
      <c r="N612" s="37" t="s">
        <v>34</v>
      </c>
      <c r="O612" s="36">
        <v>43706</v>
      </c>
    </row>
    <row r="613" spans="1:15" ht="15" customHeight="1" x14ac:dyDescent="0.25">
      <c r="A613" s="26">
        <v>612</v>
      </c>
      <c r="B613" s="27" t="s">
        <v>686</v>
      </c>
      <c r="C613" s="28">
        <v>1745.15</v>
      </c>
      <c r="D613" s="29">
        <v>37638</v>
      </c>
      <c r="E613" s="30">
        <v>18013326000119</v>
      </c>
      <c r="F613" s="31">
        <v>0.65100000000000002</v>
      </c>
      <c r="G613" s="32" t="str">
        <f t="shared" si="9"/>
        <v>BAIXO</v>
      </c>
      <c r="H613" s="27" t="s">
        <v>57</v>
      </c>
      <c r="I613" s="33" t="s">
        <v>268</v>
      </c>
      <c r="J613" s="34">
        <v>315220</v>
      </c>
      <c r="K613" s="35" t="s">
        <v>152</v>
      </c>
      <c r="L613" s="36"/>
      <c r="M613" s="37"/>
      <c r="N613" s="37"/>
      <c r="O613" s="36"/>
    </row>
    <row r="614" spans="1:15" ht="15" customHeight="1" x14ac:dyDescent="0.25">
      <c r="A614" s="26">
        <v>613</v>
      </c>
      <c r="B614" s="27" t="s">
        <v>687</v>
      </c>
      <c r="C614" s="28">
        <v>285.20999999999998</v>
      </c>
      <c r="D614" s="29">
        <v>10410</v>
      </c>
      <c r="E614" s="30">
        <v>18567354000188</v>
      </c>
      <c r="F614" s="31">
        <v>0.63400000000000001</v>
      </c>
      <c r="G614" s="32" t="str">
        <f t="shared" si="9"/>
        <v>BAIXO</v>
      </c>
      <c r="H614" s="27" t="s">
        <v>30</v>
      </c>
      <c r="I614" s="33" t="s">
        <v>86</v>
      </c>
      <c r="J614" s="34">
        <v>315230</v>
      </c>
      <c r="K614" s="35" t="s">
        <v>32</v>
      </c>
      <c r="L614" s="36">
        <v>43670</v>
      </c>
      <c r="M614" s="37"/>
      <c r="N614" s="37"/>
      <c r="O614" s="36"/>
    </row>
    <row r="615" spans="1:15" ht="15" customHeight="1" x14ac:dyDescent="0.25">
      <c r="A615" s="26">
        <v>614</v>
      </c>
      <c r="B615" s="27" t="s">
        <v>688</v>
      </c>
      <c r="C615" s="28">
        <v>642.63</v>
      </c>
      <c r="D615" s="29">
        <v>15668</v>
      </c>
      <c r="E615" s="30">
        <v>18404970000118</v>
      </c>
      <c r="F615" s="31">
        <v>0.624</v>
      </c>
      <c r="G615" s="32" t="str">
        <f t="shared" si="9"/>
        <v>BAIXO</v>
      </c>
      <c r="H615" s="27" t="s">
        <v>53</v>
      </c>
      <c r="I615" s="33" t="s">
        <v>131</v>
      </c>
      <c r="J615" s="34">
        <v>315240</v>
      </c>
      <c r="K615" s="35" t="s">
        <v>55</v>
      </c>
      <c r="L615" s="36"/>
      <c r="M615" s="37"/>
      <c r="N615" s="37"/>
      <c r="O615" s="36"/>
    </row>
    <row r="616" spans="1:15" ht="15" customHeight="1" x14ac:dyDescent="0.25">
      <c r="A616" s="26">
        <v>615</v>
      </c>
      <c r="B616" s="27" t="s">
        <v>169</v>
      </c>
      <c r="C616" s="28">
        <v>543.46</v>
      </c>
      <c r="D616" s="29">
        <v>130586</v>
      </c>
      <c r="E616" s="30">
        <v>18675983000121</v>
      </c>
      <c r="F616" s="31">
        <v>0.77400000000000002</v>
      </c>
      <c r="G616" s="32" t="str">
        <f t="shared" si="9"/>
        <v>ALTO</v>
      </c>
      <c r="H616" s="27" t="s">
        <v>62</v>
      </c>
      <c r="I616" s="33" t="s">
        <v>169</v>
      </c>
      <c r="J616" s="34">
        <v>315250</v>
      </c>
      <c r="K616" s="35" t="s">
        <v>64</v>
      </c>
      <c r="L616" s="36">
        <v>43668</v>
      </c>
      <c r="M616" s="37"/>
      <c r="N616" s="37"/>
      <c r="O616" s="36"/>
    </row>
    <row r="617" spans="1:15" ht="15" customHeight="1" x14ac:dyDescent="0.25">
      <c r="A617" s="26">
        <v>616</v>
      </c>
      <c r="B617" s="27" t="s">
        <v>689</v>
      </c>
      <c r="C617" s="28">
        <v>262.02</v>
      </c>
      <c r="D617" s="29">
        <v>6213</v>
      </c>
      <c r="E617" s="30">
        <v>18667212000192</v>
      </c>
      <c r="F617" s="31">
        <v>0.71</v>
      </c>
      <c r="G617" s="32" t="str">
        <f t="shared" si="9"/>
        <v>ALTO</v>
      </c>
      <c r="H617" s="27" t="s">
        <v>62</v>
      </c>
      <c r="I617" s="33" t="s">
        <v>66</v>
      </c>
      <c r="J617" s="34">
        <v>315260</v>
      </c>
      <c r="K617" s="35" t="s">
        <v>64</v>
      </c>
      <c r="L617" s="36"/>
      <c r="M617" s="37"/>
      <c r="N617" s="37"/>
      <c r="O617" s="36"/>
    </row>
    <row r="618" spans="1:15" ht="15" customHeight="1" x14ac:dyDescent="0.25">
      <c r="A618" s="26">
        <v>617</v>
      </c>
      <c r="B618" s="27" t="s">
        <v>690</v>
      </c>
      <c r="C618" s="28">
        <v>263.98</v>
      </c>
      <c r="D618" s="29">
        <v>8395</v>
      </c>
      <c r="E618" s="30">
        <v>18557538000167</v>
      </c>
      <c r="F618" s="31">
        <v>0.68899999999999995</v>
      </c>
      <c r="G618" s="32" t="str">
        <f t="shared" si="9"/>
        <v>ALTO</v>
      </c>
      <c r="H618" s="27" t="s">
        <v>26</v>
      </c>
      <c r="I618" s="33" t="s">
        <v>289</v>
      </c>
      <c r="J618" s="34">
        <v>315270</v>
      </c>
      <c r="K618" s="35" t="s">
        <v>75</v>
      </c>
      <c r="L618" s="36"/>
      <c r="M618" s="37"/>
      <c r="N618" s="37"/>
      <c r="O618" s="36"/>
    </row>
    <row r="619" spans="1:15" ht="15" customHeight="1" x14ac:dyDescent="0.25">
      <c r="A619" s="26">
        <v>618</v>
      </c>
      <c r="B619" s="27" t="s">
        <v>691</v>
      </c>
      <c r="C619" s="28">
        <v>4851.43</v>
      </c>
      <c r="D619" s="29">
        <v>25805</v>
      </c>
      <c r="E619" s="30">
        <v>18260505000150</v>
      </c>
      <c r="F619" s="31">
        <v>0.69499999999999995</v>
      </c>
      <c r="G619" s="32" t="str">
        <f t="shared" si="9"/>
        <v>ALTO</v>
      </c>
      <c r="H619" s="27" t="s">
        <v>45</v>
      </c>
      <c r="I619" s="33" t="s">
        <v>108</v>
      </c>
      <c r="J619" s="34">
        <v>315280</v>
      </c>
      <c r="K619" s="35" t="s">
        <v>25</v>
      </c>
      <c r="L619" s="36">
        <v>43360</v>
      </c>
      <c r="M619" s="37" t="s">
        <v>33</v>
      </c>
      <c r="N619" s="37" t="s">
        <v>34</v>
      </c>
      <c r="O619" s="36">
        <v>43229</v>
      </c>
    </row>
    <row r="620" spans="1:15" ht="15" customHeight="1" x14ac:dyDescent="0.25">
      <c r="A620" s="26">
        <v>619</v>
      </c>
      <c r="B620" s="27" t="s">
        <v>692</v>
      </c>
      <c r="C620" s="28">
        <v>214.57</v>
      </c>
      <c r="D620" s="29">
        <v>8808</v>
      </c>
      <c r="E620" s="30">
        <v>18241356000182</v>
      </c>
      <c r="F620" s="31">
        <v>0.72899999999999998</v>
      </c>
      <c r="G620" s="32" t="str">
        <f t="shared" si="9"/>
        <v>ALTO</v>
      </c>
      <c r="H620" s="27" t="s">
        <v>62</v>
      </c>
      <c r="I620" s="33" t="s">
        <v>80</v>
      </c>
      <c r="J620" s="34">
        <v>315290</v>
      </c>
      <c r="K620" s="35" t="s">
        <v>81</v>
      </c>
      <c r="L620" s="36">
        <v>43845</v>
      </c>
      <c r="M620" s="37" t="s">
        <v>33</v>
      </c>
      <c r="N620" s="37" t="s">
        <v>34</v>
      </c>
      <c r="O620" s="36">
        <v>43668</v>
      </c>
    </row>
    <row r="621" spans="1:15" ht="15" customHeight="1" x14ac:dyDescent="0.25">
      <c r="A621" s="26">
        <v>620</v>
      </c>
      <c r="B621" s="27" t="s">
        <v>693</v>
      </c>
      <c r="C621" s="28">
        <v>620.95000000000005</v>
      </c>
      <c r="D621" s="29">
        <v>3285</v>
      </c>
      <c r="E621" s="30">
        <v>18585570000156</v>
      </c>
      <c r="F621" s="31">
        <v>0.72099999999999997</v>
      </c>
      <c r="G621" s="32" t="str">
        <f t="shared" si="9"/>
        <v>ALTO</v>
      </c>
      <c r="H621" s="27" t="s">
        <v>23</v>
      </c>
      <c r="I621" s="33" t="s">
        <v>117</v>
      </c>
      <c r="J621" s="34">
        <v>315300</v>
      </c>
      <c r="K621" s="35" t="s">
        <v>47</v>
      </c>
      <c r="L621" s="36"/>
      <c r="M621" s="37"/>
      <c r="N621" s="37"/>
      <c r="O621" s="36"/>
    </row>
    <row r="622" spans="1:15" ht="15" customHeight="1" x14ac:dyDescent="0.25">
      <c r="A622" s="26">
        <v>621</v>
      </c>
      <c r="B622" s="27" t="s">
        <v>694</v>
      </c>
      <c r="C622" s="28">
        <v>236.7</v>
      </c>
      <c r="D622" s="29">
        <v>5537</v>
      </c>
      <c r="E622" s="30">
        <v>23515695000140</v>
      </c>
      <c r="F622" s="31">
        <v>0.63200000000000001</v>
      </c>
      <c r="G622" s="32" t="str">
        <f t="shared" si="9"/>
        <v>BAIXO</v>
      </c>
      <c r="H622" s="27" t="s">
        <v>30</v>
      </c>
      <c r="I622" s="33" t="s">
        <v>86</v>
      </c>
      <c r="J622" s="34">
        <v>315310</v>
      </c>
      <c r="K622" s="35" t="s">
        <v>71</v>
      </c>
      <c r="L622" s="36"/>
      <c r="M622" s="37"/>
      <c r="N622" s="37"/>
      <c r="O622" s="36"/>
    </row>
    <row r="623" spans="1:15" ht="15" customHeight="1" x14ac:dyDescent="0.25">
      <c r="A623" s="26">
        <v>622</v>
      </c>
      <c r="B623" s="27" t="s">
        <v>695</v>
      </c>
      <c r="C623" s="28">
        <v>693.51</v>
      </c>
      <c r="D623" s="29">
        <v>3907</v>
      </c>
      <c r="E623" s="30">
        <v>17695057000155</v>
      </c>
      <c r="F623" s="31">
        <v>0.61399999999999999</v>
      </c>
      <c r="G623" s="32" t="str">
        <f t="shared" si="9"/>
        <v>BAIXO</v>
      </c>
      <c r="H623" s="27" t="s">
        <v>26</v>
      </c>
      <c r="I623" s="33" t="s">
        <v>133</v>
      </c>
      <c r="J623" s="34">
        <v>315320</v>
      </c>
      <c r="K623" s="35" t="s">
        <v>28</v>
      </c>
      <c r="L623" s="36">
        <v>43695</v>
      </c>
      <c r="M623" s="37"/>
      <c r="N623" s="37"/>
      <c r="O623" s="36"/>
    </row>
    <row r="624" spans="1:15" ht="15" customHeight="1" x14ac:dyDescent="0.25">
      <c r="A624" s="26">
        <v>623</v>
      </c>
      <c r="B624" s="27" t="s">
        <v>696</v>
      </c>
      <c r="C624" s="28">
        <v>188.87</v>
      </c>
      <c r="D624" s="29">
        <v>2959</v>
      </c>
      <c r="E624" s="30">
        <v>17754185000122</v>
      </c>
      <c r="F624" s="31">
        <v>0.59499999999999997</v>
      </c>
      <c r="G624" s="32" t="str">
        <f t="shared" si="9"/>
        <v>BAIXO</v>
      </c>
      <c r="H624" s="27" t="s">
        <v>26</v>
      </c>
      <c r="I624" s="33" t="s">
        <v>322</v>
      </c>
      <c r="J624" s="34">
        <v>315330</v>
      </c>
      <c r="K624" s="35" t="s">
        <v>92</v>
      </c>
      <c r="L624" s="36"/>
      <c r="M624" s="37"/>
      <c r="N624" s="37"/>
      <c r="O624" s="36"/>
    </row>
    <row r="625" spans="1:15" ht="15" customHeight="1" x14ac:dyDescent="0.25">
      <c r="A625" s="26">
        <v>624</v>
      </c>
      <c r="B625" s="27" t="s">
        <v>697</v>
      </c>
      <c r="C625" s="28">
        <v>3518.61</v>
      </c>
      <c r="D625" s="29">
        <v>18546</v>
      </c>
      <c r="E625" s="30">
        <v>18602060000140</v>
      </c>
      <c r="F625" s="31">
        <v>0.70099999999999996</v>
      </c>
      <c r="G625" s="32" t="str">
        <f t="shared" si="9"/>
        <v>ALTO</v>
      </c>
      <c r="H625" s="27" t="s">
        <v>126</v>
      </c>
      <c r="I625" s="33" t="s">
        <v>182</v>
      </c>
      <c r="J625" s="34">
        <v>315340</v>
      </c>
      <c r="K625" s="35" t="s">
        <v>114</v>
      </c>
      <c r="L625" s="36"/>
      <c r="M625" s="37"/>
      <c r="N625" s="37"/>
      <c r="O625" s="36"/>
    </row>
    <row r="626" spans="1:15" ht="15" customHeight="1" x14ac:dyDescent="0.25">
      <c r="A626" s="26">
        <v>625</v>
      </c>
      <c r="B626" s="27" t="s">
        <v>698</v>
      </c>
      <c r="C626" s="28">
        <v>124.81</v>
      </c>
      <c r="D626" s="29">
        <v>9576</v>
      </c>
      <c r="E626" s="30">
        <v>18314625000193</v>
      </c>
      <c r="F626" s="31">
        <v>0.69</v>
      </c>
      <c r="G626" s="32" t="str">
        <f t="shared" si="9"/>
        <v>ALTO</v>
      </c>
      <c r="H626" s="27" t="s">
        <v>26</v>
      </c>
      <c r="I626" s="33" t="s">
        <v>102</v>
      </c>
      <c r="J626" s="34">
        <v>315360</v>
      </c>
      <c r="K626" s="35" t="s">
        <v>103</v>
      </c>
      <c r="L626" s="36"/>
      <c r="M626" s="37"/>
      <c r="N626" s="37"/>
      <c r="O626" s="36"/>
    </row>
    <row r="627" spans="1:15" ht="15" customHeight="1" x14ac:dyDescent="0.25">
      <c r="A627" s="26">
        <v>626</v>
      </c>
      <c r="B627" s="27" t="s">
        <v>699</v>
      </c>
      <c r="C627" s="28">
        <v>557.45000000000005</v>
      </c>
      <c r="D627" s="29">
        <v>3315</v>
      </c>
      <c r="E627" s="30">
        <v>18296699000144</v>
      </c>
      <c r="F627" s="31">
        <v>0.68300000000000005</v>
      </c>
      <c r="G627" s="32" t="str">
        <f t="shared" si="9"/>
        <v>ALTO</v>
      </c>
      <c r="H627" s="27" t="s">
        <v>49</v>
      </c>
      <c r="I627" s="33" t="s">
        <v>116</v>
      </c>
      <c r="J627" s="34">
        <v>315370</v>
      </c>
      <c r="K627" s="35" t="s">
        <v>51</v>
      </c>
      <c r="L627" s="36"/>
      <c r="M627" s="37"/>
      <c r="N627" s="37"/>
      <c r="O627" s="36"/>
    </row>
    <row r="628" spans="1:15" ht="15" customHeight="1" x14ac:dyDescent="0.25">
      <c r="A628" s="26">
        <v>627</v>
      </c>
      <c r="B628" s="27" t="s">
        <v>700</v>
      </c>
      <c r="C628" s="28">
        <v>153.62</v>
      </c>
      <c r="D628" s="29">
        <v>1866</v>
      </c>
      <c r="E628" s="30">
        <v>19718410000109</v>
      </c>
      <c r="F628" s="31">
        <v>0.68200000000000005</v>
      </c>
      <c r="G628" s="32" t="str">
        <f t="shared" si="9"/>
        <v>ALTO</v>
      </c>
      <c r="H628" s="27" t="s">
        <v>26</v>
      </c>
      <c r="I628" s="33" t="s">
        <v>261</v>
      </c>
      <c r="J628" s="34">
        <v>315380</v>
      </c>
      <c r="K628" s="35" t="s">
        <v>75</v>
      </c>
      <c r="L628" s="36">
        <v>43639</v>
      </c>
      <c r="M628" s="37"/>
      <c r="N628" s="37"/>
      <c r="O628" s="36"/>
    </row>
    <row r="629" spans="1:15" ht="15" customHeight="1" x14ac:dyDescent="0.25">
      <c r="A629" s="26">
        <v>628</v>
      </c>
      <c r="B629" s="27" t="s">
        <v>701</v>
      </c>
      <c r="C629" s="28">
        <v>71.59</v>
      </c>
      <c r="D629" s="29">
        <v>15345</v>
      </c>
      <c r="E629" s="30">
        <v>18312132000114</v>
      </c>
      <c r="F629" s="31">
        <v>0.73</v>
      </c>
      <c r="G629" s="32" t="str">
        <f t="shared" si="9"/>
        <v>ALTO</v>
      </c>
      <c r="H629" s="27" t="s">
        <v>26</v>
      </c>
      <c r="I629" s="33" t="s">
        <v>146</v>
      </c>
      <c r="J629" s="34">
        <v>315390</v>
      </c>
      <c r="K629" s="35" t="s">
        <v>103</v>
      </c>
      <c r="L629" s="36">
        <v>43346</v>
      </c>
      <c r="M629" s="37" t="s">
        <v>33</v>
      </c>
      <c r="N629" s="37" t="s">
        <v>34</v>
      </c>
      <c r="O629" s="36">
        <v>43237</v>
      </c>
    </row>
    <row r="630" spans="1:15" ht="15" customHeight="1" x14ac:dyDescent="0.25">
      <c r="A630" s="26">
        <v>629</v>
      </c>
      <c r="B630" s="27" t="s">
        <v>702</v>
      </c>
      <c r="C630" s="28">
        <v>765.89</v>
      </c>
      <c r="D630" s="29">
        <v>23818</v>
      </c>
      <c r="E630" s="30">
        <v>18836965000184</v>
      </c>
      <c r="F630" s="31">
        <v>0.65500000000000003</v>
      </c>
      <c r="G630" s="32" t="str">
        <f t="shared" si="9"/>
        <v>BAIXO</v>
      </c>
      <c r="H630" s="27" t="s">
        <v>30</v>
      </c>
      <c r="I630" s="33" t="s">
        <v>36</v>
      </c>
      <c r="J630" s="34">
        <v>315400</v>
      </c>
      <c r="K630" s="35" t="s">
        <v>32</v>
      </c>
      <c r="L630" s="36"/>
      <c r="M630" s="37"/>
      <c r="N630" s="37"/>
      <c r="O630" s="36"/>
    </row>
    <row r="631" spans="1:15" ht="15" customHeight="1" x14ac:dyDescent="0.25">
      <c r="A631" s="26">
        <v>630</v>
      </c>
      <c r="B631" s="27" t="s">
        <v>703</v>
      </c>
      <c r="C631" s="28">
        <v>233.72</v>
      </c>
      <c r="D631" s="29">
        <v>10301</v>
      </c>
      <c r="E631" s="30">
        <v>17735754000192</v>
      </c>
      <c r="F631" s="31">
        <v>0.69199999999999995</v>
      </c>
      <c r="G631" s="32" t="str">
        <f t="shared" si="9"/>
        <v>ALTO</v>
      </c>
      <c r="H631" s="27" t="s">
        <v>30</v>
      </c>
      <c r="I631" s="33" t="s">
        <v>70</v>
      </c>
      <c r="J631" s="34">
        <v>315410</v>
      </c>
      <c r="K631" s="35" t="s">
        <v>71</v>
      </c>
      <c r="L631" s="36"/>
      <c r="M631" s="37"/>
      <c r="N631" s="37"/>
      <c r="O631" s="36"/>
    </row>
    <row r="632" spans="1:15" ht="15" customHeight="1" x14ac:dyDescent="0.25">
      <c r="A632" s="26">
        <v>631</v>
      </c>
      <c r="B632" s="27" t="s">
        <v>704</v>
      </c>
      <c r="C632" s="28">
        <v>151.96</v>
      </c>
      <c r="D632" s="29">
        <v>6561</v>
      </c>
      <c r="E632" s="30">
        <v>1614977000161</v>
      </c>
      <c r="F632" s="31">
        <v>0.629</v>
      </c>
      <c r="G632" s="32" t="str">
        <f t="shared" si="9"/>
        <v>BAIXO</v>
      </c>
      <c r="H632" s="27" t="s">
        <v>30</v>
      </c>
      <c r="I632" s="33" t="s">
        <v>31</v>
      </c>
      <c r="J632" s="34">
        <v>315415</v>
      </c>
      <c r="K632" s="35" t="s">
        <v>32</v>
      </c>
      <c r="L632" s="36"/>
      <c r="M632" s="37"/>
      <c r="N632" s="37"/>
      <c r="O632" s="36"/>
    </row>
    <row r="633" spans="1:15" ht="15" customHeight="1" x14ac:dyDescent="0.25">
      <c r="A633" s="26">
        <v>632</v>
      </c>
      <c r="B633" s="27" t="s">
        <v>705</v>
      </c>
      <c r="C633" s="28">
        <v>618.27</v>
      </c>
      <c r="D633" s="29">
        <v>10918</v>
      </c>
      <c r="E633" s="30">
        <v>17749912000163</v>
      </c>
      <c r="F633" s="31">
        <v>0.68500000000000005</v>
      </c>
      <c r="G633" s="32" t="str">
        <f t="shared" si="9"/>
        <v>ALTO</v>
      </c>
      <c r="H633" s="27" t="s">
        <v>26</v>
      </c>
      <c r="I633" s="33" t="s">
        <v>289</v>
      </c>
      <c r="J633" s="34">
        <v>315420</v>
      </c>
      <c r="K633" s="35" t="s">
        <v>75</v>
      </c>
      <c r="L633" s="36"/>
      <c r="M633" s="37"/>
      <c r="N633" s="37"/>
      <c r="O633" s="36"/>
    </row>
    <row r="634" spans="1:15" ht="15" customHeight="1" x14ac:dyDescent="0.25">
      <c r="A634" s="26">
        <v>633</v>
      </c>
      <c r="B634" s="27" t="s">
        <v>706</v>
      </c>
      <c r="C634" s="28">
        <v>1083.8399999999999</v>
      </c>
      <c r="D634" s="29">
        <v>17099</v>
      </c>
      <c r="E634" s="30">
        <v>18413161000172</v>
      </c>
      <c r="F634" s="31">
        <v>0.67</v>
      </c>
      <c r="G634" s="32" t="str">
        <f t="shared" si="9"/>
        <v>ALTO</v>
      </c>
      <c r="H634" s="27" t="s">
        <v>38</v>
      </c>
      <c r="I634" s="33" t="s">
        <v>60</v>
      </c>
      <c r="J634" s="34">
        <v>315430</v>
      </c>
      <c r="K634" s="35" t="s">
        <v>43</v>
      </c>
      <c r="L634" s="36"/>
      <c r="M634" s="37"/>
      <c r="N634" s="37"/>
      <c r="O634" s="36"/>
    </row>
    <row r="635" spans="1:15" ht="15" customHeight="1" x14ac:dyDescent="0.25">
      <c r="A635" s="26">
        <v>634</v>
      </c>
      <c r="B635" s="27" t="s">
        <v>707</v>
      </c>
      <c r="C635" s="28">
        <v>185.9</v>
      </c>
      <c r="D635" s="29">
        <v>4686</v>
      </c>
      <c r="E635" s="30">
        <v>18094847000148</v>
      </c>
      <c r="F635" s="31">
        <v>0.68300000000000005</v>
      </c>
      <c r="G635" s="32" t="str">
        <f t="shared" si="9"/>
        <v>ALTO</v>
      </c>
      <c r="H635" s="27" t="s">
        <v>26</v>
      </c>
      <c r="I635" s="33" t="s">
        <v>74</v>
      </c>
      <c r="J635" s="34">
        <v>315440</v>
      </c>
      <c r="K635" s="35" t="s">
        <v>75</v>
      </c>
      <c r="L635" s="36"/>
      <c r="M635" s="37"/>
      <c r="N635" s="37"/>
      <c r="O635" s="36"/>
    </row>
    <row r="636" spans="1:15" ht="15" customHeight="1" x14ac:dyDescent="0.25">
      <c r="A636" s="26">
        <v>635</v>
      </c>
      <c r="B636" s="27" t="s">
        <v>708</v>
      </c>
      <c r="C636" s="28">
        <v>1778.48</v>
      </c>
      <c r="D636" s="29">
        <v>8007</v>
      </c>
      <c r="E636" s="30">
        <v>25222118000195</v>
      </c>
      <c r="F636" s="31">
        <v>0.63200000000000001</v>
      </c>
      <c r="G636" s="32" t="str">
        <f t="shared" si="9"/>
        <v>BAIXO</v>
      </c>
      <c r="H636" s="27" t="s">
        <v>57</v>
      </c>
      <c r="I636" s="33" t="s">
        <v>195</v>
      </c>
      <c r="J636" s="34">
        <v>315445</v>
      </c>
      <c r="K636" s="35" t="s">
        <v>114</v>
      </c>
      <c r="L636" s="36"/>
      <c r="M636" s="37"/>
      <c r="N636" s="37"/>
      <c r="O636" s="36"/>
    </row>
    <row r="637" spans="1:15" ht="15" customHeight="1" x14ac:dyDescent="0.25">
      <c r="A637" s="26">
        <v>636</v>
      </c>
      <c r="B637" s="27" t="s">
        <v>709</v>
      </c>
      <c r="C637" s="28">
        <v>1313.83</v>
      </c>
      <c r="D637" s="29">
        <v>9360</v>
      </c>
      <c r="E637" s="30">
        <v>16925208000151</v>
      </c>
      <c r="F637" s="31">
        <v>0.627</v>
      </c>
      <c r="G637" s="32" t="str">
        <f t="shared" si="9"/>
        <v>BAIXO</v>
      </c>
      <c r="H637" s="27" t="s">
        <v>57</v>
      </c>
      <c r="I637" s="33" t="s">
        <v>268</v>
      </c>
      <c r="J637" s="34">
        <v>315450</v>
      </c>
      <c r="K637" s="35" t="s">
        <v>152</v>
      </c>
      <c r="L637" s="36"/>
      <c r="M637" s="37"/>
      <c r="N637" s="37"/>
      <c r="O637" s="36"/>
    </row>
    <row r="638" spans="1:15" ht="15" customHeight="1" x14ac:dyDescent="0.25">
      <c r="A638" s="26">
        <v>637</v>
      </c>
      <c r="B638" s="27" t="s">
        <v>710</v>
      </c>
      <c r="C638" s="28">
        <v>154.66999999999999</v>
      </c>
      <c r="D638" s="29">
        <v>296376</v>
      </c>
      <c r="E638" s="30">
        <v>18314609000109</v>
      </c>
      <c r="F638" s="31">
        <v>0.68400000000000005</v>
      </c>
      <c r="G638" s="32" t="str">
        <f t="shared" si="9"/>
        <v>ALTO</v>
      </c>
      <c r="H638" s="27" t="s">
        <v>26</v>
      </c>
      <c r="I638" s="33" t="s">
        <v>146</v>
      </c>
      <c r="J638" s="34">
        <v>315460</v>
      </c>
      <c r="K638" s="35" t="s">
        <v>103</v>
      </c>
      <c r="L638" s="36"/>
      <c r="M638" s="37"/>
      <c r="N638" s="37"/>
      <c r="O638" s="36"/>
    </row>
    <row r="639" spans="1:15" ht="15" customHeight="1" x14ac:dyDescent="0.25">
      <c r="A639" s="26">
        <v>638</v>
      </c>
      <c r="B639" s="27" t="s">
        <v>711</v>
      </c>
      <c r="C639" s="28">
        <v>49.57</v>
      </c>
      <c r="D639" s="29">
        <v>3826</v>
      </c>
      <c r="E639" s="30">
        <v>18244087000108</v>
      </c>
      <c r="F639" s="31">
        <v>0.73699999999999999</v>
      </c>
      <c r="G639" s="32" t="str">
        <f t="shared" si="9"/>
        <v>ALTO</v>
      </c>
      <c r="H639" s="27" t="s">
        <v>62</v>
      </c>
      <c r="I639" s="33" t="s">
        <v>257</v>
      </c>
      <c r="J639" s="34">
        <v>315470</v>
      </c>
      <c r="K639" s="35" t="s">
        <v>64</v>
      </c>
      <c r="L639" s="36"/>
      <c r="M639" s="37"/>
      <c r="N639" s="37"/>
      <c r="O639" s="36"/>
    </row>
    <row r="640" spans="1:15" ht="15" customHeight="1" x14ac:dyDescent="0.25">
      <c r="A640" s="26">
        <v>639</v>
      </c>
      <c r="B640" s="27" t="s">
        <v>712</v>
      </c>
      <c r="C640" s="28">
        <v>230.06</v>
      </c>
      <c r="D640" s="29">
        <v>9095</v>
      </c>
      <c r="E640" s="30">
        <v>18312108000185</v>
      </c>
      <c r="F640" s="31">
        <v>0.67300000000000004</v>
      </c>
      <c r="G640" s="32" t="str">
        <f t="shared" si="9"/>
        <v>ALTO</v>
      </c>
      <c r="H640" s="27" t="s">
        <v>26</v>
      </c>
      <c r="I640" s="33" t="s">
        <v>146</v>
      </c>
      <c r="J640" s="34">
        <v>315480</v>
      </c>
      <c r="K640" s="35" t="s">
        <v>103</v>
      </c>
      <c r="L640" s="36"/>
      <c r="M640" s="37"/>
      <c r="N640" s="37"/>
      <c r="O640" s="36"/>
    </row>
    <row r="641" spans="1:15" ht="15" customHeight="1" x14ac:dyDescent="0.25">
      <c r="A641" s="26">
        <v>640</v>
      </c>
      <c r="B641" s="27" t="s">
        <v>713</v>
      </c>
      <c r="C641" s="28">
        <v>383.35</v>
      </c>
      <c r="D641" s="29">
        <v>14198</v>
      </c>
      <c r="E641" s="30">
        <v>18836957000138</v>
      </c>
      <c r="F641" s="31">
        <v>0.65</v>
      </c>
      <c r="G641" s="32" t="str">
        <f t="shared" si="9"/>
        <v>BAIXO</v>
      </c>
      <c r="H641" s="27" t="s">
        <v>30</v>
      </c>
      <c r="I641" s="33" t="s">
        <v>36</v>
      </c>
      <c r="J641" s="34">
        <v>315490</v>
      </c>
      <c r="K641" s="35" t="s">
        <v>32</v>
      </c>
      <c r="L641" s="36">
        <v>43813</v>
      </c>
      <c r="M641" s="37" t="s">
        <v>33</v>
      </c>
      <c r="N641" s="37" t="s">
        <v>34</v>
      </c>
      <c r="O641" s="36">
        <v>43509</v>
      </c>
    </row>
    <row r="642" spans="1:15" ht="15" customHeight="1" x14ac:dyDescent="0.25">
      <c r="A642" s="26">
        <v>641</v>
      </c>
      <c r="B642" s="27" t="s">
        <v>714</v>
      </c>
      <c r="C642" s="28">
        <v>478.97</v>
      </c>
      <c r="D642" s="29">
        <v>5213</v>
      </c>
      <c r="E642" s="30">
        <v>18349936000198</v>
      </c>
      <c r="F642" s="31">
        <v>0.60499999999999998</v>
      </c>
      <c r="G642" s="32" t="str">
        <f t="shared" ref="G642:G705" si="10">IF(F642&lt;0.668,"BAIXO","ALTO")</f>
        <v>BAIXO</v>
      </c>
      <c r="H642" s="27" t="s">
        <v>53</v>
      </c>
      <c r="I642" s="33" t="s">
        <v>76</v>
      </c>
      <c r="J642" s="34">
        <v>315510</v>
      </c>
      <c r="K642" s="35" t="s">
        <v>59</v>
      </c>
      <c r="L642" s="36"/>
      <c r="M642" s="37"/>
      <c r="N642" s="37"/>
      <c r="O642" s="36"/>
    </row>
    <row r="643" spans="1:15" ht="15" customHeight="1" x14ac:dyDescent="0.25">
      <c r="A643" s="26">
        <v>642</v>
      </c>
      <c r="B643" s="27" t="s">
        <v>38</v>
      </c>
      <c r="C643" s="28">
        <v>112.91</v>
      </c>
      <c r="D643" s="29">
        <v>2468</v>
      </c>
      <c r="E643" s="30">
        <v>18316265000169</v>
      </c>
      <c r="F643" s="31">
        <v>0.66400000000000003</v>
      </c>
      <c r="G643" s="32" t="str">
        <f t="shared" si="10"/>
        <v>BAIXO</v>
      </c>
      <c r="H643" s="27" t="s">
        <v>30</v>
      </c>
      <c r="I643" s="33" t="s">
        <v>36</v>
      </c>
      <c r="J643" s="34">
        <v>315500</v>
      </c>
      <c r="K643" s="35" t="s">
        <v>32</v>
      </c>
      <c r="L643" s="36">
        <v>43856</v>
      </c>
      <c r="M643" s="37"/>
      <c r="N643" s="37"/>
      <c r="O643" s="36"/>
    </row>
    <row r="644" spans="1:15" ht="15" customHeight="1" x14ac:dyDescent="0.25">
      <c r="A644" s="26">
        <v>643</v>
      </c>
      <c r="B644" s="27" t="s">
        <v>715</v>
      </c>
      <c r="C644" s="28">
        <v>239.03</v>
      </c>
      <c r="D644" s="29">
        <v>6078</v>
      </c>
      <c r="E644" s="30">
        <v>24179665000172</v>
      </c>
      <c r="F644" s="31">
        <v>0.60199999999999998</v>
      </c>
      <c r="G644" s="32" t="str">
        <f t="shared" si="10"/>
        <v>BAIXO</v>
      </c>
      <c r="H644" s="27" t="s">
        <v>30</v>
      </c>
      <c r="I644" s="33" t="s">
        <v>86</v>
      </c>
      <c r="J644" s="34">
        <v>315520</v>
      </c>
      <c r="K644" s="35" t="s">
        <v>75</v>
      </c>
      <c r="L644" s="36"/>
      <c r="M644" s="37"/>
      <c r="N644" s="37"/>
      <c r="O644" s="36"/>
    </row>
    <row r="645" spans="1:15" ht="15" customHeight="1" x14ac:dyDescent="0.25">
      <c r="A645" s="26">
        <v>644</v>
      </c>
      <c r="B645" s="27" t="s">
        <v>716</v>
      </c>
      <c r="C645" s="28">
        <v>231.45</v>
      </c>
      <c r="D645" s="29">
        <v>5267</v>
      </c>
      <c r="E645" s="30">
        <v>18363978000183</v>
      </c>
      <c r="F645" s="31">
        <v>0.64800000000000002</v>
      </c>
      <c r="G645" s="32" t="str">
        <f t="shared" si="10"/>
        <v>BAIXO</v>
      </c>
      <c r="H645" s="27" t="s">
        <v>26</v>
      </c>
      <c r="I645" s="33" t="s">
        <v>149</v>
      </c>
      <c r="J645" s="34">
        <v>315530</v>
      </c>
      <c r="K645" s="35" t="s">
        <v>103</v>
      </c>
      <c r="L645" s="36">
        <v>43869</v>
      </c>
      <c r="M645" s="37" t="s">
        <v>33</v>
      </c>
      <c r="N645" s="37" t="s">
        <v>34</v>
      </c>
      <c r="O645" s="36">
        <v>43696</v>
      </c>
    </row>
    <row r="646" spans="1:15" ht="15" customHeight="1" x14ac:dyDescent="0.25">
      <c r="A646" s="26">
        <v>645</v>
      </c>
      <c r="B646" s="27" t="s">
        <v>717</v>
      </c>
      <c r="C646" s="28">
        <v>209.6</v>
      </c>
      <c r="D646" s="29">
        <v>8715</v>
      </c>
      <c r="E646" s="30">
        <v>18338244000144</v>
      </c>
      <c r="F646" s="31">
        <v>0.70699999999999996</v>
      </c>
      <c r="G646" s="32" t="str">
        <f t="shared" si="10"/>
        <v>ALTO</v>
      </c>
      <c r="H646" s="27" t="s">
        <v>30</v>
      </c>
      <c r="I646" s="33" t="s">
        <v>105</v>
      </c>
      <c r="J646" s="34">
        <v>315540</v>
      </c>
      <c r="K646" s="35" t="s">
        <v>71</v>
      </c>
      <c r="L646" s="36"/>
      <c r="M646" s="37"/>
      <c r="N646" s="37"/>
      <c r="O646" s="36"/>
    </row>
    <row r="647" spans="1:15" ht="15" customHeight="1" x14ac:dyDescent="0.25">
      <c r="A647" s="26">
        <v>646</v>
      </c>
      <c r="B647" s="27" t="s">
        <v>718</v>
      </c>
      <c r="C647" s="28">
        <v>1352.71</v>
      </c>
      <c r="D647" s="29">
        <v>11898</v>
      </c>
      <c r="E647" s="30">
        <v>18602045000100</v>
      </c>
      <c r="F647" s="31">
        <v>0.70899999999999996</v>
      </c>
      <c r="G647" s="32" t="str">
        <f t="shared" si="10"/>
        <v>ALTO</v>
      </c>
      <c r="H647" s="27" t="s">
        <v>23</v>
      </c>
      <c r="I647" s="33" t="s">
        <v>113</v>
      </c>
      <c r="J647" s="34">
        <v>315550</v>
      </c>
      <c r="K647" s="35" t="s">
        <v>114</v>
      </c>
      <c r="L647" s="36"/>
      <c r="M647" s="37"/>
      <c r="N647" s="37"/>
      <c r="O647" s="36"/>
    </row>
    <row r="648" spans="1:15" ht="15" customHeight="1" x14ac:dyDescent="0.25">
      <c r="A648" s="26">
        <v>647</v>
      </c>
      <c r="B648" s="27" t="s">
        <v>719</v>
      </c>
      <c r="C648" s="28">
        <v>3121.33</v>
      </c>
      <c r="D648" s="29">
        <v>29075</v>
      </c>
      <c r="E648" s="30">
        <v>24212862000146</v>
      </c>
      <c r="F648" s="31">
        <v>0.624</v>
      </c>
      <c r="G648" s="32" t="str">
        <f t="shared" si="10"/>
        <v>BAIXO</v>
      </c>
      <c r="H648" s="27" t="s">
        <v>57</v>
      </c>
      <c r="I648" s="33" t="s">
        <v>58</v>
      </c>
      <c r="J648" s="34">
        <v>315560</v>
      </c>
      <c r="K648" s="35" t="s">
        <v>152</v>
      </c>
      <c r="L648" s="36">
        <v>43598</v>
      </c>
      <c r="M648" s="37"/>
      <c r="N648" s="37"/>
      <c r="O648" s="36"/>
    </row>
    <row r="649" spans="1:15" ht="15" customHeight="1" x14ac:dyDescent="0.25">
      <c r="A649" s="26">
        <v>648</v>
      </c>
      <c r="B649" s="27" t="s">
        <v>720</v>
      </c>
      <c r="C649" s="28">
        <v>373.17</v>
      </c>
      <c r="D649" s="29">
        <v>14167</v>
      </c>
      <c r="E649" s="30">
        <v>18400945000166</v>
      </c>
      <c r="F649" s="31">
        <v>0.68500000000000005</v>
      </c>
      <c r="G649" s="32" t="str">
        <f t="shared" si="10"/>
        <v>ALTO</v>
      </c>
      <c r="H649" s="27" t="s">
        <v>26</v>
      </c>
      <c r="I649" s="33" t="s">
        <v>89</v>
      </c>
      <c r="J649" s="34">
        <v>315570</v>
      </c>
      <c r="K649" s="35" t="s">
        <v>103</v>
      </c>
      <c r="L649" s="36"/>
      <c r="M649" s="37"/>
      <c r="N649" s="37"/>
      <c r="O649" s="36"/>
    </row>
    <row r="650" spans="1:15" ht="15" customHeight="1" x14ac:dyDescent="0.25">
      <c r="A650" s="26">
        <v>649</v>
      </c>
      <c r="B650" s="27" t="s">
        <v>721</v>
      </c>
      <c r="C650" s="28">
        <v>251.89</v>
      </c>
      <c r="D650" s="29">
        <v>17123</v>
      </c>
      <c r="E650" s="30">
        <v>17744434000107</v>
      </c>
      <c r="F650" s="31">
        <v>0.71399999999999997</v>
      </c>
      <c r="G650" s="32" t="str">
        <f t="shared" si="10"/>
        <v>ALTO</v>
      </c>
      <c r="H650" s="27" t="s">
        <v>30</v>
      </c>
      <c r="I650" s="33" t="s">
        <v>129</v>
      </c>
      <c r="J650" s="34">
        <v>315580</v>
      </c>
      <c r="K650" s="35" t="s">
        <v>71</v>
      </c>
      <c r="L650" s="36"/>
      <c r="M650" s="37"/>
      <c r="N650" s="37"/>
      <c r="O650" s="36"/>
    </row>
    <row r="651" spans="1:15" ht="15" customHeight="1" x14ac:dyDescent="0.25">
      <c r="A651" s="26">
        <v>650</v>
      </c>
      <c r="B651" s="27" t="s">
        <v>722</v>
      </c>
      <c r="C651" s="28">
        <v>346.15</v>
      </c>
      <c r="D651" s="29">
        <v>5292</v>
      </c>
      <c r="E651" s="30">
        <v>18338251000146</v>
      </c>
      <c r="F651" s="31">
        <v>0.67900000000000005</v>
      </c>
      <c r="G651" s="32" t="str">
        <f t="shared" si="10"/>
        <v>ALTO</v>
      </c>
      <c r="H651" s="27" t="s">
        <v>30</v>
      </c>
      <c r="I651" s="33" t="s">
        <v>105</v>
      </c>
      <c r="J651" s="34">
        <v>315590</v>
      </c>
      <c r="K651" s="35" t="s">
        <v>71</v>
      </c>
      <c r="L651" s="36"/>
      <c r="M651" s="37"/>
      <c r="N651" s="37"/>
      <c r="O651" s="36"/>
    </row>
    <row r="652" spans="1:15" ht="15" customHeight="1" x14ac:dyDescent="0.25">
      <c r="A652" s="26">
        <v>651</v>
      </c>
      <c r="B652" s="27" t="s">
        <v>723</v>
      </c>
      <c r="C652" s="28">
        <v>986.2</v>
      </c>
      <c r="D652" s="29">
        <v>13648</v>
      </c>
      <c r="E652" s="30">
        <v>18303255000199</v>
      </c>
      <c r="F652" s="31">
        <v>0.55800000000000005</v>
      </c>
      <c r="G652" s="32" t="str">
        <f t="shared" si="10"/>
        <v>BAIXO</v>
      </c>
      <c r="H652" s="27" t="s">
        <v>26</v>
      </c>
      <c r="I652" s="33" t="s">
        <v>91</v>
      </c>
      <c r="J652" s="34">
        <v>315600</v>
      </c>
      <c r="K652" s="35" t="s">
        <v>103</v>
      </c>
      <c r="L652" s="36"/>
      <c r="M652" s="37"/>
      <c r="N652" s="37"/>
      <c r="O652" s="36"/>
    </row>
    <row r="653" spans="1:15" ht="15" customHeight="1" x14ac:dyDescent="0.25">
      <c r="A653" s="26">
        <v>652</v>
      </c>
      <c r="B653" s="27" t="s">
        <v>724</v>
      </c>
      <c r="C653" s="28">
        <v>404.38</v>
      </c>
      <c r="D653" s="29">
        <v>4931</v>
      </c>
      <c r="E653" s="30">
        <v>18557553000105</v>
      </c>
      <c r="F653" s="31">
        <v>0.65300000000000002</v>
      </c>
      <c r="G653" s="32" t="str">
        <f t="shared" si="10"/>
        <v>BAIXO</v>
      </c>
      <c r="H653" s="27" t="s">
        <v>26</v>
      </c>
      <c r="I653" s="33" t="s">
        <v>289</v>
      </c>
      <c r="J653" s="34">
        <v>315610</v>
      </c>
      <c r="K653" s="35" t="s">
        <v>75</v>
      </c>
      <c r="L653" s="36"/>
      <c r="M653" s="37"/>
      <c r="N653" s="37"/>
      <c r="O653" s="36"/>
    </row>
    <row r="654" spans="1:15" ht="15" customHeight="1" x14ac:dyDescent="0.25">
      <c r="A654" s="26">
        <v>653</v>
      </c>
      <c r="B654" s="27" t="s">
        <v>725</v>
      </c>
      <c r="C654" s="28">
        <v>79.209999999999994</v>
      </c>
      <c r="D654" s="29">
        <v>2116</v>
      </c>
      <c r="E654" s="30">
        <v>18558080000160</v>
      </c>
      <c r="F654" s="31">
        <v>0.68400000000000005</v>
      </c>
      <c r="G654" s="32" t="str">
        <f t="shared" si="10"/>
        <v>ALTO</v>
      </c>
      <c r="H654" s="27" t="s">
        <v>30</v>
      </c>
      <c r="I654" s="33" t="s">
        <v>105</v>
      </c>
      <c r="J654" s="34">
        <v>315620</v>
      </c>
      <c r="K654" s="35" t="s">
        <v>71</v>
      </c>
      <c r="L654" s="36"/>
      <c r="M654" s="37"/>
      <c r="N654" s="37"/>
      <c r="O654" s="36"/>
    </row>
    <row r="655" spans="1:15" ht="15" customHeight="1" x14ac:dyDescent="0.25">
      <c r="A655" s="26">
        <v>654</v>
      </c>
      <c r="B655" s="27" t="s">
        <v>726</v>
      </c>
      <c r="C655" s="28">
        <v>72.55</v>
      </c>
      <c r="D655" s="29">
        <v>6863</v>
      </c>
      <c r="E655" s="30">
        <v>18128256000144</v>
      </c>
      <c r="F655" s="31">
        <v>0.66800000000000004</v>
      </c>
      <c r="G655" s="32" t="str">
        <f t="shared" si="10"/>
        <v>ALTO</v>
      </c>
      <c r="H655" s="27" t="s">
        <v>30</v>
      </c>
      <c r="I655" s="33" t="s">
        <v>129</v>
      </c>
      <c r="J655" s="34">
        <v>315630</v>
      </c>
      <c r="K655" s="35" t="s">
        <v>71</v>
      </c>
      <c r="L655" s="36"/>
      <c r="M655" s="37"/>
      <c r="N655" s="37"/>
      <c r="O655" s="36"/>
    </row>
    <row r="656" spans="1:15" ht="15" customHeight="1" x14ac:dyDescent="0.25">
      <c r="A656" s="26">
        <v>655</v>
      </c>
      <c r="B656" s="27" t="s">
        <v>727</v>
      </c>
      <c r="C656" s="28">
        <v>406.66</v>
      </c>
      <c r="D656" s="29">
        <v>3601</v>
      </c>
      <c r="E656" s="30">
        <v>18160044000144</v>
      </c>
      <c r="F656" s="31">
        <v>0.70799999999999996</v>
      </c>
      <c r="G656" s="32" t="str">
        <f t="shared" si="10"/>
        <v>ALTO</v>
      </c>
      <c r="H656" s="27" t="s">
        <v>23</v>
      </c>
      <c r="I656" s="33" t="s">
        <v>24</v>
      </c>
      <c r="J656" s="34">
        <v>315640</v>
      </c>
      <c r="K656" s="35" t="s">
        <v>25</v>
      </c>
      <c r="L656" s="36"/>
      <c r="M656" s="37"/>
      <c r="N656" s="37"/>
      <c r="O656" s="36"/>
    </row>
    <row r="657" spans="1:15" ht="15" customHeight="1" x14ac:dyDescent="0.25">
      <c r="A657" s="26">
        <v>656</v>
      </c>
      <c r="B657" s="27" t="s">
        <v>728</v>
      </c>
      <c r="C657" s="28">
        <v>111.81</v>
      </c>
      <c r="D657" s="29">
        <v>4242</v>
      </c>
      <c r="E657" s="30">
        <v>1616837000122</v>
      </c>
      <c r="F657" s="31">
        <v>0.66200000000000003</v>
      </c>
      <c r="G657" s="32" t="str">
        <f t="shared" si="10"/>
        <v>BAIXO</v>
      </c>
      <c r="H657" s="27" t="s">
        <v>30</v>
      </c>
      <c r="I657" s="33" t="s">
        <v>100</v>
      </c>
      <c r="J657" s="34">
        <v>315645</v>
      </c>
      <c r="K657" s="35" t="s">
        <v>71</v>
      </c>
      <c r="L657" s="36"/>
      <c r="M657" s="37"/>
      <c r="N657" s="37"/>
      <c r="O657" s="36"/>
    </row>
    <row r="658" spans="1:15" ht="15" customHeight="1" x14ac:dyDescent="0.25">
      <c r="A658" s="26">
        <v>657</v>
      </c>
      <c r="B658" s="27" t="s">
        <v>729</v>
      </c>
      <c r="C658" s="28">
        <v>1111.01</v>
      </c>
      <c r="D658" s="29">
        <v>7777</v>
      </c>
      <c r="E658" s="30">
        <v>24363590000185</v>
      </c>
      <c r="F658" s="31">
        <v>0.58199999999999996</v>
      </c>
      <c r="G658" s="32" t="str">
        <f t="shared" si="10"/>
        <v>BAIXO</v>
      </c>
      <c r="H658" s="27" t="s">
        <v>57</v>
      </c>
      <c r="I658" s="33" t="s">
        <v>58</v>
      </c>
      <c r="J658" s="34">
        <v>315650</v>
      </c>
      <c r="K658" s="35" t="s">
        <v>152</v>
      </c>
      <c r="L658" s="36">
        <v>43421</v>
      </c>
      <c r="M658" s="37" t="s">
        <v>33</v>
      </c>
      <c r="N658" s="37" t="s">
        <v>34</v>
      </c>
      <c r="O658" s="36">
        <v>43245</v>
      </c>
    </row>
    <row r="659" spans="1:15" ht="15" customHeight="1" x14ac:dyDescent="0.25">
      <c r="A659" s="26">
        <v>658</v>
      </c>
      <c r="B659" s="27" t="s">
        <v>730</v>
      </c>
      <c r="C659" s="28">
        <v>965.86</v>
      </c>
      <c r="D659" s="29">
        <v>9908</v>
      </c>
      <c r="E659" s="30">
        <v>18349944000134</v>
      </c>
      <c r="F659" s="31">
        <v>0.60899999999999999</v>
      </c>
      <c r="G659" s="32" t="str">
        <f t="shared" si="10"/>
        <v>BAIXO</v>
      </c>
      <c r="H659" s="27" t="s">
        <v>53</v>
      </c>
      <c r="I659" s="33" t="s">
        <v>76</v>
      </c>
      <c r="J659" s="34">
        <v>315660</v>
      </c>
      <c r="K659" s="35" t="s">
        <v>59</v>
      </c>
      <c r="L659" s="36"/>
      <c r="M659" s="37"/>
      <c r="N659" s="37"/>
      <c r="O659" s="36"/>
    </row>
    <row r="660" spans="1:15" ht="15" customHeight="1" x14ac:dyDescent="0.25">
      <c r="A660" s="26">
        <v>659</v>
      </c>
      <c r="B660" s="27" t="s">
        <v>731</v>
      </c>
      <c r="C660" s="28">
        <v>302.54000000000002</v>
      </c>
      <c r="D660" s="29">
        <v>126219</v>
      </c>
      <c r="E660" s="30">
        <v>18715441000135</v>
      </c>
      <c r="F660" s="31">
        <v>0.73099999999999998</v>
      </c>
      <c r="G660" s="32" t="str">
        <f t="shared" si="10"/>
        <v>ALTO</v>
      </c>
      <c r="H660" s="27" t="s">
        <v>26</v>
      </c>
      <c r="I660" s="33" t="s">
        <v>146</v>
      </c>
      <c r="J660" s="34">
        <v>315670</v>
      </c>
      <c r="K660" s="35" t="s">
        <v>103</v>
      </c>
      <c r="L660" s="36">
        <v>43236</v>
      </c>
      <c r="M660" s="37"/>
      <c r="N660" s="37"/>
      <c r="O660" s="36"/>
    </row>
    <row r="661" spans="1:15" ht="15" customHeight="1" x14ac:dyDescent="0.25">
      <c r="A661" s="26">
        <v>660</v>
      </c>
      <c r="B661" s="27" t="s">
        <v>732</v>
      </c>
      <c r="C661" s="28">
        <v>919.49</v>
      </c>
      <c r="D661" s="29">
        <v>15707</v>
      </c>
      <c r="E661" s="30">
        <v>18307454000175</v>
      </c>
      <c r="F661" s="31">
        <v>0.63800000000000001</v>
      </c>
      <c r="G661" s="32" t="str">
        <f t="shared" si="10"/>
        <v>BAIXO</v>
      </c>
      <c r="H661" s="27" t="s">
        <v>38</v>
      </c>
      <c r="I661" s="33" t="s">
        <v>188</v>
      </c>
      <c r="J661" s="34">
        <v>315680</v>
      </c>
      <c r="K661" s="35" t="s">
        <v>103</v>
      </c>
      <c r="L661" s="36"/>
      <c r="M661" s="37"/>
      <c r="N661" s="37"/>
      <c r="O661" s="36"/>
    </row>
    <row r="662" spans="1:15" ht="15" customHeight="1" x14ac:dyDescent="0.25">
      <c r="A662" s="26">
        <v>661</v>
      </c>
      <c r="B662" s="27" t="s">
        <v>733</v>
      </c>
      <c r="C662" s="28">
        <v>3050.2</v>
      </c>
      <c r="D662" s="29">
        <v>23880</v>
      </c>
      <c r="E662" s="30">
        <v>18140764000148</v>
      </c>
      <c r="F662" s="31">
        <v>0.73199999999999998</v>
      </c>
      <c r="G662" s="32" t="str">
        <f t="shared" si="10"/>
        <v>ALTO</v>
      </c>
      <c r="H662" s="27" t="s">
        <v>23</v>
      </c>
      <c r="I662" s="33" t="s">
        <v>117</v>
      </c>
      <c r="J662" s="34">
        <v>315690</v>
      </c>
      <c r="K662" s="35" t="s">
        <v>47</v>
      </c>
      <c r="L662" s="36"/>
      <c r="M662" s="37"/>
      <c r="N662" s="37"/>
      <c r="O662" s="36"/>
    </row>
    <row r="663" spans="1:15" ht="15" customHeight="1" x14ac:dyDescent="0.25">
      <c r="A663" s="26">
        <v>662</v>
      </c>
      <c r="B663" s="27" t="s">
        <v>58</v>
      </c>
      <c r="C663" s="28">
        <v>1891.33</v>
      </c>
      <c r="D663" s="29">
        <v>39182</v>
      </c>
      <c r="E663" s="30">
        <v>24359333000170</v>
      </c>
      <c r="F663" s="31">
        <v>0.67900000000000005</v>
      </c>
      <c r="G663" s="32" t="str">
        <f t="shared" si="10"/>
        <v>ALTO</v>
      </c>
      <c r="H663" s="27" t="s">
        <v>57</v>
      </c>
      <c r="I663" s="33" t="s">
        <v>58</v>
      </c>
      <c r="J663" s="34">
        <v>315700</v>
      </c>
      <c r="K663" s="35" t="s">
        <v>152</v>
      </c>
      <c r="L663" s="36"/>
      <c r="M663" s="37"/>
      <c r="N663" s="37"/>
      <c r="O663" s="36"/>
    </row>
    <row r="664" spans="1:15" ht="15" customHeight="1" x14ac:dyDescent="0.25">
      <c r="A664" s="26">
        <v>663</v>
      </c>
      <c r="B664" s="27" t="s">
        <v>734</v>
      </c>
      <c r="C664" s="28">
        <v>939.83</v>
      </c>
      <c r="D664" s="29">
        <v>6862</v>
      </c>
      <c r="E664" s="30">
        <v>18347401000188</v>
      </c>
      <c r="F664" s="31">
        <v>0.60799999999999998</v>
      </c>
      <c r="G664" s="32" t="str">
        <f t="shared" si="10"/>
        <v>BAIXO</v>
      </c>
      <c r="H664" s="27" t="s">
        <v>53</v>
      </c>
      <c r="I664" s="33" t="s">
        <v>76</v>
      </c>
      <c r="J664" s="34">
        <v>315710</v>
      </c>
      <c r="K664" s="35" t="s">
        <v>59</v>
      </c>
      <c r="L664" s="36"/>
      <c r="M664" s="37"/>
      <c r="N664" s="37"/>
      <c r="O664" s="36"/>
    </row>
    <row r="665" spans="1:15" ht="15" customHeight="1" x14ac:dyDescent="0.25">
      <c r="A665" s="26">
        <v>664</v>
      </c>
      <c r="B665" s="27" t="s">
        <v>735</v>
      </c>
      <c r="C665" s="28">
        <v>684.71</v>
      </c>
      <c r="D665" s="29">
        <v>27850</v>
      </c>
      <c r="E665" s="30">
        <v>19391945000100</v>
      </c>
      <c r="F665" s="31">
        <v>0.70699999999999996</v>
      </c>
      <c r="G665" s="32" t="str">
        <f t="shared" si="10"/>
        <v>ALTO</v>
      </c>
      <c r="H665" s="27" t="s">
        <v>26</v>
      </c>
      <c r="I665" s="33" t="s">
        <v>89</v>
      </c>
      <c r="J665" s="34">
        <v>315720</v>
      </c>
      <c r="K665" s="35" t="s">
        <v>103</v>
      </c>
      <c r="L665" s="36">
        <v>43757</v>
      </c>
      <c r="M665" s="37" t="s">
        <v>33</v>
      </c>
      <c r="N665" s="37" t="s">
        <v>34</v>
      </c>
      <c r="O665" s="36">
        <v>43472</v>
      </c>
    </row>
    <row r="666" spans="1:15" ht="15" customHeight="1" x14ac:dyDescent="0.25">
      <c r="A666" s="26">
        <v>665</v>
      </c>
      <c r="B666" s="27" t="s">
        <v>736</v>
      </c>
      <c r="C666" s="28">
        <v>106.5</v>
      </c>
      <c r="D666" s="29">
        <v>7679</v>
      </c>
      <c r="E666" s="30">
        <v>66229634000129</v>
      </c>
      <c r="F666" s="31">
        <v>0.61299999999999999</v>
      </c>
      <c r="G666" s="32" t="str">
        <f t="shared" si="10"/>
        <v>BAIXO</v>
      </c>
      <c r="H666" s="27" t="s">
        <v>38</v>
      </c>
      <c r="I666" s="33" t="s">
        <v>167</v>
      </c>
      <c r="J666" s="34">
        <v>315725</v>
      </c>
      <c r="K666" s="35" t="s">
        <v>40</v>
      </c>
      <c r="L666" s="36">
        <v>43698</v>
      </c>
      <c r="M666" s="37" t="s">
        <v>33</v>
      </c>
      <c r="N666" s="37" t="s">
        <v>34</v>
      </c>
      <c r="O666" s="36">
        <v>43230</v>
      </c>
    </row>
    <row r="667" spans="1:15" ht="15" customHeight="1" x14ac:dyDescent="0.25">
      <c r="A667" s="26">
        <v>666</v>
      </c>
      <c r="B667" s="27" t="s">
        <v>737</v>
      </c>
      <c r="C667" s="28">
        <v>418.72</v>
      </c>
      <c r="D667" s="29">
        <v>2789</v>
      </c>
      <c r="E667" s="30">
        <v>1611138000190</v>
      </c>
      <c r="F667" s="31">
        <v>0.60599999999999998</v>
      </c>
      <c r="G667" s="32" t="str">
        <f t="shared" si="10"/>
        <v>BAIXO</v>
      </c>
      <c r="H667" s="27" t="s">
        <v>30</v>
      </c>
      <c r="I667" s="33" t="s">
        <v>105</v>
      </c>
      <c r="J667" s="34">
        <v>315727</v>
      </c>
      <c r="K667" s="35" t="s">
        <v>71</v>
      </c>
      <c r="L667" s="36">
        <v>43607</v>
      </c>
      <c r="M667" s="37"/>
      <c r="N667" s="37"/>
      <c r="O667" s="36"/>
    </row>
    <row r="668" spans="1:15" ht="15" customHeight="1" x14ac:dyDescent="0.25">
      <c r="A668" s="26">
        <v>667</v>
      </c>
      <c r="B668" s="27" t="s">
        <v>738</v>
      </c>
      <c r="C668" s="28">
        <v>195.2</v>
      </c>
      <c r="D668" s="29">
        <v>4603</v>
      </c>
      <c r="E668" s="30">
        <v>18094854000140</v>
      </c>
      <c r="F668" s="31">
        <v>0.63700000000000001</v>
      </c>
      <c r="G668" s="32" t="str">
        <f t="shared" si="10"/>
        <v>BAIXO</v>
      </c>
      <c r="H668" s="27" t="s">
        <v>26</v>
      </c>
      <c r="I668" s="33" t="s">
        <v>74</v>
      </c>
      <c r="J668" s="34">
        <v>315730</v>
      </c>
      <c r="K668" s="35" t="s">
        <v>75</v>
      </c>
      <c r="L668" s="36"/>
      <c r="M668" s="37"/>
      <c r="N668" s="37"/>
      <c r="O668" s="36"/>
    </row>
    <row r="669" spans="1:15" ht="15" customHeight="1" x14ac:dyDescent="0.25">
      <c r="A669" s="26">
        <v>668</v>
      </c>
      <c r="B669" s="27" t="s">
        <v>739</v>
      </c>
      <c r="C669" s="28">
        <v>3.11</v>
      </c>
      <c r="D669" s="29">
        <v>7870</v>
      </c>
      <c r="E669" s="30">
        <v>1615371000140</v>
      </c>
      <c r="F669" s="31">
        <v>0.70599999999999996</v>
      </c>
      <c r="G669" s="32" t="str">
        <f t="shared" si="10"/>
        <v>ALTO</v>
      </c>
      <c r="H669" s="27" t="s">
        <v>26</v>
      </c>
      <c r="I669" s="33" t="s">
        <v>289</v>
      </c>
      <c r="J669" s="34">
        <v>315733</v>
      </c>
      <c r="K669" s="35" t="s">
        <v>75</v>
      </c>
      <c r="L669" s="36">
        <v>43752</v>
      </c>
      <c r="M669" s="37"/>
      <c r="N669" s="37"/>
      <c r="O669" s="36"/>
    </row>
    <row r="670" spans="1:15" ht="15" customHeight="1" x14ac:dyDescent="0.25">
      <c r="A670" s="26">
        <v>669</v>
      </c>
      <c r="B670" s="27" t="s">
        <v>740</v>
      </c>
      <c r="C670" s="28">
        <v>591.66999999999996</v>
      </c>
      <c r="D670" s="29">
        <v>4397</v>
      </c>
      <c r="E670" s="30">
        <v>1612497000161</v>
      </c>
      <c r="F670" s="31">
        <v>0.57699999999999996</v>
      </c>
      <c r="G670" s="32" t="str">
        <f t="shared" si="10"/>
        <v>BAIXO</v>
      </c>
      <c r="H670" s="27" t="s">
        <v>57</v>
      </c>
      <c r="I670" s="33" t="s">
        <v>58</v>
      </c>
      <c r="J670" s="34">
        <v>315737</v>
      </c>
      <c r="K670" s="35" t="s">
        <v>152</v>
      </c>
      <c r="L670" s="36"/>
      <c r="M670" s="37"/>
      <c r="N670" s="37"/>
      <c r="O670" s="36"/>
    </row>
    <row r="671" spans="1:15" ht="15" customHeight="1" x14ac:dyDescent="0.25">
      <c r="A671" s="26">
        <v>670</v>
      </c>
      <c r="B671" s="27" t="s">
        <v>741</v>
      </c>
      <c r="C671" s="28">
        <v>258.33999999999997</v>
      </c>
      <c r="D671" s="29">
        <v>4996</v>
      </c>
      <c r="E671" s="30">
        <v>18316273000105</v>
      </c>
      <c r="F671" s="31">
        <v>0.625</v>
      </c>
      <c r="G671" s="32" t="str">
        <f t="shared" si="10"/>
        <v>BAIXO</v>
      </c>
      <c r="H671" s="27" t="s">
        <v>30</v>
      </c>
      <c r="I671" s="33" t="s">
        <v>36</v>
      </c>
      <c r="J671" s="34">
        <v>315740</v>
      </c>
      <c r="K671" s="35" t="s">
        <v>32</v>
      </c>
      <c r="L671" s="36"/>
      <c r="M671" s="37"/>
      <c r="N671" s="37"/>
      <c r="O671" s="36"/>
    </row>
    <row r="672" spans="1:15" ht="15" customHeight="1" x14ac:dyDescent="0.25">
      <c r="A672" s="26">
        <v>671</v>
      </c>
      <c r="B672" s="27" t="s">
        <v>742</v>
      </c>
      <c r="C672" s="28">
        <v>131.93</v>
      </c>
      <c r="D672" s="29">
        <v>4610</v>
      </c>
      <c r="E672" s="30">
        <v>18307462000111</v>
      </c>
      <c r="F672" s="31">
        <v>0.60699999999999998</v>
      </c>
      <c r="G672" s="32" t="str">
        <f t="shared" si="10"/>
        <v>BAIXO</v>
      </c>
      <c r="H672" s="27" t="s">
        <v>38</v>
      </c>
      <c r="I672" s="33" t="s">
        <v>188</v>
      </c>
      <c r="J672" s="34">
        <v>315750</v>
      </c>
      <c r="K672" s="35" t="s">
        <v>43</v>
      </c>
      <c r="L672" s="36"/>
      <c r="M672" s="37"/>
      <c r="N672" s="37"/>
      <c r="O672" s="36"/>
    </row>
    <row r="673" spans="1:15" ht="15" customHeight="1" x14ac:dyDescent="0.25">
      <c r="A673" s="26">
        <v>672</v>
      </c>
      <c r="B673" s="27" t="s">
        <v>743</v>
      </c>
      <c r="C673" s="28">
        <v>2913.79</v>
      </c>
      <c r="D673" s="29">
        <v>3979</v>
      </c>
      <c r="E673" s="30">
        <v>18279075000119</v>
      </c>
      <c r="F673" s="31">
        <v>0.61499999999999999</v>
      </c>
      <c r="G673" s="32" t="str">
        <f t="shared" si="10"/>
        <v>BAIXO</v>
      </c>
      <c r="H673" s="27" t="s">
        <v>57</v>
      </c>
      <c r="I673" s="33" t="s">
        <v>195</v>
      </c>
      <c r="J673" s="34">
        <v>315760</v>
      </c>
      <c r="K673" s="35" t="s">
        <v>152</v>
      </c>
      <c r="L673" s="36">
        <v>43711</v>
      </c>
      <c r="M673" s="37"/>
      <c r="N673" s="37"/>
      <c r="O673" s="36"/>
    </row>
    <row r="674" spans="1:15" ht="15" customHeight="1" x14ac:dyDescent="0.25">
      <c r="A674" s="26">
        <v>673</v>
      </c>
      <c r="B674" s="27" t="s">
        <v>744</v>
      </c>
      <c r="C674" s="28">
        <v>276.76</v>
      </c>
      <c r="D674" s="29">
        <v>6055</v>
      </c>
      <c r="E674" s="30">
        <v>1613395000160</v>
      </c>
      <c r="F674" s="31">
        <v>0.56699999999999995</v>
      </c>
      <c r="G674" s="32" t="str">
        <f t="shared" si="10"/>
        <v>BAIXO</v>
      </c>
      <c r="H674" s="27" t="s">
        <v>53</v>
      </c>
      <c r="I674" s="33" t="s">
        <v>54</v>
      </c>
      <c r="J674" s="34">
        <v>315765</v>
      </c>
      <c r="K674" s="35" t="s">
        <v>55</v>
      </c>
      <c r="L674" s="36"/>
      <c r="M674" s="37"/>
      <c r="N674" s="37"/>
      <c r="O674" s="36"/>
    </row>
    <row r="675" spans="1:15" ht="15" customHeight="1" x14ac:dyDescent="0.25">
      <c r="A675" s="26">
        <v>674</v>
      </c>
      <c r="B675" s="27" t="s">
        <v>745</v>
      </c>
      <c r="C675" s="28">
        <v>726.83</v>
      </c>
      <c r="D675" s="29">
        <v>11343</v>
      </c>
      <c r="E675" s="30">
        <v>18140780000130</v>
      </c>
      <c r="F675" s="31">
        <v>0.70599999999999996</v>
      </c>
      <c r="G675" s="32" t="str">
        <f t="shared" si="10"/>
        <v>ALTO</v>
      </c>
      <c r="H675" s="27" t="s">
        <v>23</v>
      </c>
      <c r="I675" s="33" t="s">
        <v>117</v>
      </c>
      <c r="J675" s="34">
        <v>315770</v>
      </c>
      <c r="K675" s="35" t="s">
        <v>47</v>
      </c>
      <c r="L675" s="36">
        <v>43760</v>
      </c>
      <c r="M675" s="37" t="s">
        <v>33</v>
      </c>
      <c r="N675" s="37" t="s">
        <v>34</v>
      </c>
      <c r="O675" s="36">
        <v>43432</v>
      </c>
    </row>
    <row r="676" spans="1:15" ht="15" customHeight="1" x14ac:dyDescent="0.25">
      <c r="A676" s="26">
        <v>675</v>
      </c>
      <c r="B676" s="27" t="s">
        <v>746</v>
      </c>
      <c r="C676" s="28">
        <v>234.52</v>
      </c>
      <c r="D676" s="29">
        <v>203184</v>
      </c>
      <c r="E676" s="30">
        <v>18715409000150</v>
      </c>
      <c r="F676" s="31">
        <v>0.71499999999999997</v>
      </c>
      <c r="G676" s="32" t="str">
        <f t="shared" si="10"/>
        <v>ALTO</v>
      </c>
      <c r="H676" s="27" t="s">
        <v>26</v>
      </c>
      <c r="I676" s="33" t="s">
        <v>146</v>
      </c>
      <c r="J676" s="34">
        <v>315780</v>
      </c>
      <c r="K676" s="35" t="s">
        <v>103</v>
      </c>
      <c r="L676" s="36"/>
      <c r="M676" s="37"/>
      <c r="N676" s="37"/>
      <c r="O676" s="36"/>
    </row>
    <row r="677" spans="1:15" ht="15" customHeight="1" x14ac:dyDescent="0.25">
      <c r="A677" s="26">
        <v>676</v>
      </c>
      <c r="B677" s="27" t="s">
        <v>747</v>
      </c>
      <c r="C677" s="28">
        <v>256.33</v>
      </c>
      <c r="D677" s="29">
        <v>15011</v>
      </c>
      <c r="E677" s="30">
        <v>18385112000173</v>
      </c>
      <c r="F677" s="31">
        <v>0.61</v>
      </c>
      <c r="G677" s="32" t="str">
        <f t="shared" si="10"/>
        <v>BAIXO</v>
      </c>
      <c r="H677" s="27" t="s">
        <v>30</v>
      </c>
      <c r="I677" s="33" t="s">
        <v>31</v>
      </c>
      <c r="J677" s="34">
        <v>315790</v>
      </c>
      <c r="K677" s="35" t="s">
        <v>32</v>
      </c>
      <c r="L677" s="36"/>
      <c r="M677" s="37"/>
      <c r="N677" s="37"/>
      <c r="O677" s="36"/>
    </row>
    <row r="678" spans="1:15" ht="15" customHeight="1" x14ac:dyDescent="0.25">
      <c r="A678" s="26">
        <v>677</v>
      </c>
      <c r="B678" s="27" t="s">
        <v>748</v>
      </c>
      <c r="C678" s="28">
        <v>599.80999999999995</v>
      </c>
      <c r="D678" s="29">
        <v>10561</v>
      </c>
      <c r="E678" s="30">
        <v>18299453000126</v>
      </c>
      <c r="F678" s="31">
        <v>0.64800000000000002</v>
      </c>
      <c r="G678" s="32" t="str">
        <f t="shared" si="10"/>
        <v>BAIXO</v>
      </c>
      <c r="H678" s="27" t="s">
        <v>26</v>
      </c>
      <c r="I678" s="33" t="s">
        <v>89</v>
      </c>
      <c r="J678" s="34">
        <v>315800</v>
      </c>
      <c r="K678" s="35" t="s">
        <v>103</v>
      </c>
      <c r="L678" s="36"/>
      <c r="M678" s="37"/>
      <c r="N678" s="37"/>
      <c r="O678" s="36">
        <v>43532</v>
      </c>
    </row>
    <row r="679" spans="1:15" ht="15" customHeight="1" x14ac:dyDescent="0.25">
      <c r="A679" s="26">
        <v>678</v>
      </c>
      <c r="B679" s="27" t="s">
        <v>749</v>
      </c>
      <c r="C679" s="28">
        <v>437.09</v>
      </c>
      <c r="D679" s="29">
        <v>5293</v>
      </c>
      <c r="E679" s="30">
        <v>18347419000180</v>
      </c>
      <c r="F679" s="31">
        <v>0.61299999999999999</v>
      </c>
      <c r="G679" s="32" t="str">
        <f t="shared" si="10"/>
        <v>BAIXO</v>
      </c>
      <c r="H679" s="27" t="s">
        <v>53</v>
      </c>
      <c r="I679" s="33" t="s">
        <v>76</v>
      </c>
      <c r="J679" s="34">
        <v>315810</v>
      </c>
      <c r="K679" s="35" t="s">
        <v>59</v>
      </c>
      <c r="L679" s="36"/>
      <c r="M679" s="37"/>
      <c r="N679" s="37"/>
      <c r="O679" s="36"/>
    </row>
    <row r="680" spans="1:15" ht="15" customHeight="1" x14ac:dyDescent="0.25">
      <c r="A680" s="26">
        <v>679</v>
      </c>
      <c r="B680" s="27" t="s">
        <v>750</v>
      </c>
      <c r="C680" s="28">
        <v>623.24</v>
      </c>
      <c r="D680" s="29">
        <v>14399</v>
      </c>
      <c r="E680" s="30">
        <v>18409219000104</v>
      </c>
      <c r="F680" s="31">
        <v>0.64</v>
      </c>
      <c r="G680" s="32" t="str">
        <f t="shared" si="10"/>
        <v>BAIXO</v>
      </c>
      <c r="H680" s="27" t="s">
        <v>38</v>
      </c>
      <c r="I680" s="33" t="s">
        <v>42</v>
      </c>
      <c r="J680" s="34">
        <v>315820</v>
      </c>
      <c r="K680" s="35" t="s">
        <v>43</v>
      </c>
      <c r="L680" s="36"/>
      <c r="M680" s="37"/>
      <c r="N680" s="37"/>
      <c r="O680" s="36"/>
    </row>
    <row r="681" spans="1:15" ht="15" customHeight="1" x14ac:dyDescent="0.25">
      <c r="A681" s="26">
        <v>680</v>
      </c>
      <c r="B681" s="27" t="s">
        <v>751</v>
      </c>
      <c r="C681" s="28">
        <v>502.45</v>
      </c>
      <c r="D681" s="29">
        <v>9031</v>
      </c>
      <c r="E681" s="30">
        <v>17857442000151</v>
      </c>
      <c r="F681" s="31">
        <v>0.69</v>
      </c>
      <c r="G681" s="32" t="str">
        <f t="shared" si="10"/>
        <v>ALTO</v>
      </c>
      <c r="H681" s="27" t="s">
        <v>62</v>
      </c>
      <c r="I681" s="33" t="s">
        <v>68</v>
      </c>
      <c r="J681" s="34">
        <v>315920</v>
      </c>
      <c r="K681" s="35" t="s">
        <v>64</v>
      </c>
      <c r="L681" s="36"/>
      <c r="M681" s="37"/>
      <c r="N681" s="37"/>
      <c r="O681" s="36"/>
    </row>
    <row r="682" spans="1:15" ht="15" customHeight="1" x14ac:dyDescent="0.25">
      <c r="A682" s="26">
        <v>681</v>
      </c>
      <c r="B682" s="27" t="s">
        <v>752</v>
      </c>
      <c r="C682" s="28">
        <v>323.2</v>
      </c>
      <c r="D682" s="29">
        <v>3583</v>
      </c>
      <c r="E682" s="30">
        <v>18094862000196</v>
      </c>
      <c r="F682" s="31">
        <v>0.63</v>
      </c>
      <c r="G682" s="32" t="str">
        <f t="shared" si="10"/>
        <v>BAIXO</v>
      </c>
      <c r="H682" s="27" t="s">
        <v>30</v>
      </c>
      <c r="I682" s="33" t="s">
        <v>105</v>
      </c>
      <c r="J682" s="34">
        <v>315940</v>
      </c>
      <c r="K682" s="35" t="s">
        <v>75</v>
      </c>
      <c r="L682" s="36"/>
      <c r="M682" s="37"/>
      <c r="N682" s="37"/>
      <c r="O682" s="36"/>
    </row>
    <row r="683" spans="1:15" ht="15" customHeight="1" x14ac:dyDescent="0.25">
      <c r="A683" s="26">
        <v>682</v>
      </c>
      <c r="B683" s="27" t="s">
        <v>753</v>
      </c>
      <c r="C683" s="28">
        <v>419.62</v>
      </c>
      <c r="D683" s="29">
        <v>4996</v>
      </c>
      <c r="E683" s="30">
        <v>18338269000148</v>
      </c>
      <c r="F683" s="31">
        <v>0.68200000000000005</v>
      </c>
      <c r="G683" s="32" t="str">
        <f t="shared" si="10"/>
        <v>ALTO</v>
      </c>
      <c r="H683" s="27" t="s">
        <v>30</v>
      </c>
      <c r="I683" s="33" t="s">
        <v>105</v>
      </c>
      <c r="J683" s="34">
        <v>315930</v>
      </c>
      <c r="K683" s="35" t="s">
        <v>71</v>
      </c>
      <c r="L683" s="36"/>
      <c r="M683" s="37"/>
      <c r="N683" s="37"/>
      <c r="O683" s="36"/>
    </row>
    <row r="684" spans="1:15" ht="15" customHeight="1" x14ac:dyDescent="0.25">
      <c r="A684" s="26">
        <v>683</v>
      </c>
      <c r="B684" s="27" t="s">
        <v>754</v>
      </c>
      <c r="C684" s="28">
        <v>68.760000000000005</v>
      </c>
      <c r="D684" s="29">
        <v>6552</v>
      </c>
      <c r="E684" s="30">
        <v>66229584000180</v>
      </c>
      <c r="F684" s="31">
        <v>0.61299999999999999</v>
      </c>
      <c r="G684" s="32" t="str">
        <f t="shared" si="10"/>
        <v>BAIXO</v>
      </c>
      <c r="H684" s="27" t="s">
        <v>38</v>
      </c>
      <c r="I684" s="33" t="s">
        <v>167</v>
      </c>
      <c r="J684" s="34">
        <v>315935</v>
      </c>
      <c r="K684" s="35" t="s">
        <v>40</v>
      </c>
      <c r="L684" s="36">
        <v>43907</v>
      </c>
      <c r="M684" s="37" t="s">
        <v>33</v>
      </c>
      <c r="N684" s="37" t="s">
        <v>34</v>
      </c>
      <c r="O684" s="36"/>
    </row>
    <row r="685" spans="1:15" ht="15" customHeight="1" x14ac:dyDescent="0.25">
      <c r="A685" s="26">
        <v>684</v>
      </c>
      <c r="B685" s="27" t="s">
        <v>755</v>
      </c>
      <c r="C685" s="28">
        <v>486.91</v>
      </c>
      <c r="D685" s="29">
        <v>5700</v>
      </c>
      <c r="E685" s="30">
        <v>18413187000110</v>
      </c>
      <c r="F685" s="31">
        <v>0.60699999999999998</v>
      </c>
      <c r="G685" s="32" t="str">
        <f t="shared" si="10"/>
        <v>BAIXO</v>
      </c>
      <c r="H685" s="27" t="s">
        <v>38</v>
      </c>
      <c r="I685" s="33" t="s">
        <v>60</v>
      </c>
      <c r="J685" s="34">
        <v>315950</v>
      </c>
      <c r="K685" s="35" t="s">
        <v>43</v>
      </c>
      <c r="L685" s="36">
        <v>43751</v>
      </c>
      <c r="M685" s="37" t="s">
        <v>33</v>
      </c>
      <c r="N685" s="37" t="s">
        <v>34</v>
      </c>
      <c r="O685" s="36">
        <v>43468</v>
      </c>
    </row>
    <row r="686" spans="1:15" ht="15" customHeight="1" x14ac:dyDescent="0.25">
      <c r="A686" s="26">
        <v>685</v>
      </c>
      <c r="B686" s="27" t="s">
        <v>200</v>
      </c>
      <c r="C686" s="28">
        <v>353.36</v>
      </c>
      <c r="D686" s="29">
        <v>37784</v>
      </c>
      <c r="E686" s="30">
        <v>18192898000102</v>
      </c>
      <c r="F686" s="31">
        <v>0.72099999999999997</v>
      </c>
      <c r="G686" s="32" t="str">
        <f t="shared" si="10"/>
        <v>ALTO</v>
      </c>
      <c r="H686" s="27" t="s">
        <v>62</v>
      </c>
      <c r="I686" s="33" t="s">
        <v>200</v>
      </c>
      <c r="J686" s="34">
        <v>315960</v>
      </c>
      <c r="K686" s="35" t="s">
        <v>64</v>
      </c>
      <c r="L686" s="36"/>
      <c r="M686" s="37"/>
      <c r="N686" s="37"/>
      <c r="O686" s="36"/>
    </row>
    <row r="687" spans="1:15" ht="15" customHeight="1" x14ac:dyDescent="0.25">
      <c r="A687" s="26">
        <v>686</v>
      </c>
      <c r="B687" s="27" t="s">
        <v>756</v>
      </c>
      <c r="C687" s="28">
        <v>286.14999999999998</v>
      </c>
      <c r="D687" s="29">
        <v>3224</v>
      </c>
      <c r="E687" s="30">
        <v>18192252000125</v>
      </c>
      <c r="F687" s="31">
        <v>0.70499999999999996</v>
      </c>
      <c r="G687" s="32" t="str">
        <f t="shared" si="10"/>
        <v>ALTO</v>
      </c>
      <c r="H687" s="27" t="s">
        <v>23</v>
      </c>
      <c r="I687" s="33" t="s">
        <v>113</v>
      </c>
      <c r="J687" s="34">
        <v>315970</v>
      </c>
      <c r="K687" s="35" t="s">
        <v>114</v>
      </c>
      <c r="L687" s="36">
        <v>43313</v>
      </c>
      <c r="M687" s="37"/>
      <c r="N687" s="37"/>
      <c r="O687" s="36"/>
    </row>
    <row r="688" spans="1:15" ht="15" customHeight="1" x14ac:dyDescent="0.25">
      <c r="A688" s="26">
        <v>687</v>
      </c>
      <c r="B688" s="27" t="s">
        <v>757</v>
      </c>
      <c r="C688" s="28">
        <v>3001.97</v>
      </c>
      <c r="D688" s="29">
        <v>18157</v>
      </c>
      <c r="E688" s="30">
        <v>18457226000181</v>
      </c>
      <c r="F688" s="31">
        <v>0.71</v>
      </c>
      <c r="G688" s="32" t="str">
        <f t="shared" si="10"/>
        <v>ALTO</v>
      </c>
      <c r="H688" s="27" t="s">
        <v>45</v>
      </c>
      <c r="I688" s="33" t="s">
        <v>204</v>
      </c>
      <c r="J688" s="34">
        <v>315980</v>
      </c>
      <c r="K688" s="35" t="s">
        <v>25</v>
      </c>
      <c r="L688" s="36">
        <v>43779</v>
      </c>
      <c r="M688" s="37" t="s">
        <v>33</v>
      </c>
      <c r="N688" s="37" t="s">
        <v>34</v>
      </c>
      <c r="O688" s="36"/>
    </row>
    <row r="689" spans="1:15" ht="15" customHeight="1" x14ac:dyDescent="0.25">
      <c r="A689" s="26">
        <v>688</v>
      </c>
      <c r="B689" s="27" t="s">
        <v>758</v>
      </c>
      <c r="C689" s="28">
        <v>172.7</v>
      </c>
      <c r="D689" s="29">
        <v>7239</v>
      </c>
      <c r="E689" s="30">
        <v>18245183000170</v>
      </c>
      <c r="F689" s="31">
        <v>0.69799999999999995</v>
      </c>
      <c r="G689" s="32" t="str">
        <f t="shared" si="10"/>
        <v>ALTO</v>
      </c>
      <c r="H689" s="27" t="s">
        <v>62</v>
      </c>
      <c r="I689" s="33" t="s">
        <v>159</v>
      </c>
      <c r="J689" s="34">
        <v>315830</v>
      </c>
      <c r="K689" s="35" t="s">
        <v>64</v>
      </c>
      <c r="L689" s="36"/>
      <c r="M689" s="37"/>
      <c r="N689" s="37"/>
      <c r="O689" s="36"/>
    </row>
    <row r="690" spans="1:15" ht="15" customHeight="1" x14ac:dyDescent="0.25">
      <c r="A690" s="26">
        <v>689</v>
      </c>
      <c r="B690" s="27" t="s">
        <v>759</v>
      </c>
      <c r="C690" s="28">
        <v>161.65</v>
      </c>
      <c r="D690" s="29">
        <v>3622</v>
      </c>
      <c r="E690" s="30">
        <v>17702515000136</v>
      </c>
      <c r="F690" s="31">
        <v>0.69399999999999995</v>
      </c>
      <c r="G690" s="32" t="str">
        <f t="shared" si="10"/>
        <v>ALTO</v>
      </c>
      <c r="H690" s="27" t="s">
        <v>30</v>
      </c>
      <c r="I690" s="33" t="s">
        <v>70</v>
      </c>
      <c r="J690" s="34">
        <v>315840</v>
      </c>
      <c r="K690" s="35" t="s">
        <v>71</v>
      </c>
      <c r="L690" s="36"/>
      <c r="M690" s="37"/>
      <c r="N690" s="37"/>
      <c r="O690" s="36"/>
    </row>
    <row r="691" spans="1:15" ht="15" customHeight="1" x14ac:dyDescent="0.25">
      <c r="A691" s="26">
        <v>690</v>
      </c>
      <c r="B691" s="27" t="s">
        <v>760</v>
      </c>
      <c r="C691" s="28">
        <v>1257.81</v>
      </c>
      <c r="D691" s="29">
        <v>8004</v>
      </c>
      <c r="E691" s="30">
        <v>18116178000168</v>
      </c>
      <c r="F691" s="31">
        <v>0.628</v>
      </c>
      <c r="G691" s="32" t="str">
        <f t="shared" si="10"/>
        <v>BAIXO</v>
      </c>
      <c r="H691" s="27" t="s">
        <v>26</v>
      </c>
      <c r="I691" s="33" t="s">
        <v>102</v>
      </c>
      <c r="J691" s="34">
        <v>315850</v>
      </c>
      <c r="K691" s="35" t="s">
        <v>103</v>
      </c>
      <c r="L691" s="36"/>
      <c r="M691" s="37"/>
      <c r="N691" s="37"/>
      <c r="O691" s="36"/>
    </row>
    <row r="692" spans="1:15" ht="15" customHeight="1" x14ac:dyDescent="0.25">
      <c r="A692" s="26">
        <v>691</v>
      </c>
      <c r="B692" s="27" t="s">
        <v>761</v>
      </c>
      <c r="C692" s="28">
        <v>182.44</v>
      </c>
      <c r="D692" s="29">
        <v>3854</v>
      </c>
      <c r="E692" s="30">
        <v>18338277000194</v>
      </c>
      <c r="F692" s="31">
        <v>0.65100000000000002</v>
      </c>
      <c r="G692" s="32" t="str">
        <f t="shared" si="10"/>
        <v>BAIXO</v>
      </c>
      <c r="H692" s="27" t="s">
        <v>30</v>
      </c>
      <c r="I692" s="33" t="s">
        <v>105</v>
      </c>
      <c r="J692" s="34">
        <v>315860</v>
      </c>
      <c r="K692" s="35" t="s">
        <v>71</v>
      </c>
      <c r="L692" s="36"/>
      <c r="M692" s="37"/>
      <c r="N692" s="37"/>
      <c r="O692" s="36"/>
    </row>
    <row r="693" spans="1:15" ht="15" customHeight="1" x14ac:dyDescent="0.25">
      <c r="A693" s="26">
        <v>692</v>
      </c>
      <c r="B693" s="27" t="s">
        <v>762</v>
      </c>
      <c r="C693" s="28">
        <v>202.93</v>
      </c>
      <c r="D693" s="29">
        <v>2235</v>
      </c>
      <c r="E693" s="30">
        <v>18338285000130</v>
      </c>
      <c r="F693" s="31">
        <v>0.66700000000000004</v>
      </c>
      <c r="G693" s="32" t="str">
        <f t="shared" si="10"/>
        <v>BAIXO</v>
      </c>
      <c r="H693" s="27" t="s">
        <v>26</v>
      </c>
      <c r="I693" s="33" t="s">
        <v>289</v>
      </c>
      <c r="J693" s="34">
        <v>315870</v>
      </c>
      <c r="K693" s="35" t="s">
        <v>75</v>
      </c>
      <c r="L693" s="36"/>
      <c r="M693" s="37"/>
      <c r="N693" s="37"/>
      <c r="O693" s="36"/>
    </row>
    <row r="694" spans="1:15" ht="15" customHeight="1" x14ac:dyDescent="0.25">
      <c r="A694" s="26">
        <v>693</v>
      </c>
      <c r="B694" s="27" t="s">
        <v>763</v>
      </c>
      <c r="C694" s="28">
        <v>105.87</v>
      </c>
      <c r="D694" s="29">
        <v>4613</v>
      </c>
      <c r="E694" s="30">
        <v>17888116000101</v>
      </c>
      <c r="F694" s="31">
        <v>0.64700000000000002</v>
      </c>
      <c r="G694" s="32" t="str">
        <f t="shared" si="10"/>
        <v>BAIXO</v>
      </c>
      <c r="H694" s="27" t="s">
        <v>49</v>
      </c>
      <c r="I694" s="33" t="s">
        <v>50</v>
      </c>
      <c r="J694" s="34">
        <v>315880</v>
      </c>
      <c r="K694" s="35" t="s">
        <v>51</v>
      </c>
      <c r="L694" s="36"/>
      <c r="M694" s="37"/>
      <c r="N694" s="37"/>
      <c r="O694" s="36"/>
    </row>
    <row r="695" spans="1:15" ht="15" customHeight="1" x14ac:dyDescent="0.25">
      <c r="A695" s="26">
        <v>694</v>
      </c>
      <c r="B695" s="27" t="s">
        <v>764</v>
      </c>
      <c r="C695" s="28">
        <v>348.2</v>
      </c>
      <c r="D695" s="29">
        <v>8603</v>
      </c>
      <c r="E695" s="30">
        <v>18385146000168</v>
      </c>
      <c r="F695" s="31">
        <v>0.621</v>
      </c>
      <c r="G695" s="32" t="str">
        <f t="shared" si="10"/>
        <v>BAIXO</v>
      </c>
      <c r="H695" s="27" t="s">
        <v>30</v>
      </c>
      <c r="I695" s="33" t="s">
        <v>31</v>
      </c>
      <c r="J695" s="34">
        <v>315890</v>
      </c>
      <c r="K695" s="35" t="s">
        <v>32</v>
      </c>
      <c r="L695" s="36"/>
      <c r="M695" s="37"/>
      <c r="N695" s="37"/>
      <c r="O695" s="36"/>
    </row>
    <row r="696" spans="1:15" ht="15" customHeight="1" x14ac:dyDescent="0.25">
      <c r="A696" s="26">
        <v>695</v>
      </c>
      <c r="B696" s="27" t="s">
        <v>765</v>
      </c>
      <c r="C696" s="28">
        <v>275.27</v>
      </c>
      <c r="D696" s="29">
        <v>27258</v>
      </c>
      <c r="E696" s="30">
        <v>38515573000120</v>
      </c>
      <c r="F696" s="31">
        <v>0.68500000000000005</v>
      </c>
      <c r="G696" s="32" t="str">
        <f t="shared" si="10"/>
        <v>ALTO</v>
      </c>
      <c r="H696" s="27" t="s">
        <v>38</v>
      </c>
      <c r="I696" s="33" t="s">
        <v>39</v>
      </c>
      <c r="J696" s="34">
        <v>315895</v>
      </c>
      <c r="K696" s="35" t="s">
        <v>40</v>
      </c>
      <c r="L696" s="36">
        <v>43633</v>
      </c>
      <c r="M696" s="37"/>
      <c r="N696" s="37"/>
      <c r="O696" s="36"/>
    </row>
    <row r="697" spans="1:15" ht="15" customHeight="1" x14ac:dyDescent="0.25">
      <c r="A697" s="26">
        <v>696</v>
      </c>
      <c r="B697" s="27" t="s">
        <v>766</v>
      </c>
      <c r="C697" s="28">
        <v>677.3</v>
      </c>
      <c r="D697" s="29">
        <v>4023</v>
      </c>
      <c r="E697" s="30">
        <v>18715458000192</v>
      </c>
      <c r="F697" s="31">
        <v>0.66500000000000004</v>
      </c>
      <c r="G697" s="32" t="str">
        <f t="shared" si="10"/>
        <v>BAIXO</v>
      </c>
      <c r="H697" s="27" t="s">
        <v>26</v>
      </c>
      <c r="I697" s="33" t="s">
        <v>102</v>
      </c>
      <c r="J697" s="34">
        <v>315900</v>
      </c>
      <c r="K697" s="35" t="s">
        <v>103</v>
      </c>
      <c r="L697" s="36"/>
      <c r="M697" s="37"/>
      <c r="N697" s="37"/>
      <c r="O697" s="36"/>
    </row>
    <row r="698" spans="1:15" ht="15" customHeight="1" x14ac:dyDescent="0.25">
      <c r="A698" s="26">
        <v>697</v>
      </c>
      <c r="B698" s="27" t="s">
        <v>767</v>
      </c>
      <c r="C698" s="28">
        <v>196.21</v>
      </c>
      <c r="D698" s="29">
        <v>3822</v>
      </c>
      <c r="E698" s="30">
        <v>19718394000146</v>
      </c>
      <c r="F698" s="31">
        <v>0.64700000000000002</v>
      </c>
      <c r="G698" s="32" t="str">
        <f t="shared" si="10"/>
        <v>BAIXO</v>
      </c>
      <c r="H698" s="27" t="s">
        <v>26</v>
      </c>
      <c r="I698" s="33" t="s">
        <v>261</v>
      </c>
      <c r="J698" s="34">
        <v>315910</v>
      </c>
      <c r="K698" s="35" t="s">
        <v>75</v>
      </c>
      <c r="L698" s="36"/>
      <c r="M698" s="37"/>
      <c r="N698" s="37"/>
      <c r="O698" s="36"/>
    </row>
    <row r="699" spans="1:15" ht="15" customHeight="1" x14ac:dyDescent="0.25">
      <c r="A699" s="26">
        <v>698</v>
      </c>
      <c r="B699" s="27" t="s">
        <v>768</v>
      </c>
      <c r="C699" s="28">
        <v>489.18</v>
      </c>
      <c r="D699" s="29">
        <v>17349</v>
      </c>
      <c r="E699" s="30">
        <v>18244335000110</v>
      </c>
      <c r="F699" s="31">
        <v>0.67200000000000004</v>
      </c>
      <c r="G699" s="32" t="str">
        <f t="shared" si="10"/>
        <v>ALTO</v>
      </c>
      <c r="H699" s="27" t="s">
        <v>49</v>
      </c>
      <c r="I699" s="33" t="s">
        <v>171</v>
      </c>
      <c r="J699" s="34">
        <v>315990</v>
      </c>
      <c r="K699" s="35" t="s">
        <v>51</v>
      </c>
      <c r="L699" s="36">
        <v>43755</v>
      </c>
      <c r="M699" s="37"/>
      <c r="N699" s="37"/>
      <c r="O699" s="36"/>
    </row>
    <row r="700" spans="1:15" ht="15" customHeight="1" x14ac:dyDescent="0.25">
      <c r="A700" s="26">
        <v>699</v>
      </c>
      <c r="B700" s="27" t="s">
        <v>769</v>
      </c>
      <c r="C700" s="28">
        <v>202.12</v>
      </c>
      <c r="D700" s="29">
        <v>3534</v>
      </c>
      <c r="E700" s="30">
        <v>17710476000119</v>
      </c>
      <c r="F700" s="31">
        <v>0.67100000000000004</v>
      </c>
      <c r="G700" s="32" t="str">
        <f t="shared" si="10"/>
        <v>ALTO</v>
      </c>
      <c r="H700" s="27" t="s">
        <v>30</v>
      </c>
      <c r="I700" s="33" t="s">
        <v>70</v>
      </c>
      <c r="J700" s="34">
        <v>316000</v>
      </c>
      <c r="K700" s="35" t="s">
        <v>71</v>
      </c>
      <c r="L700" s="36"/>
      <c r="M700" s="37"/>
      <c r="N700" s="37"/>
      <c r="O700" s="36"/>
    </row>
    <row r="701" spans="1:15" ht="15" customHeight="1" x14ac:dyDescent="0.25">
      <c r="A701" s="26">
        <v>700</v>
      </c>
      <c r="B701" s="27" t="s">
        <v>770</v>
      </c>
      <c r="C701" s="28">
        <v>130.11000000000001</v>
      </c>
      <c r="D701" s="29">
        <v>4090</v>
      </c>
      <c r="E701" s="30">
        <v>18836973000120</v>
      </c>
      <c r="F701" s="31">
        <v>0.63300000000000001</v>
      </c>
      <c r="G701" s="32" t="str">
        <f t="shared" si="10"/>
        <v>BAIXO</v>
      </c>
      <c r="H701" s="27" t="s">
        <v>30</v>
      </c>
      <c r="I701" s="33" t="s">
        <v>36</v>
      </c>
      <c r="J701" s="34">
        <v>316010</v>
      </c>
      <c r="K701" s="35" t="s">
        <v>32</v>
      </c>
      <c r="L701" s="36"/>
      <c r="M701" s="37"/>
      <c r="N701" s="37"/>
      <c r="O701" s="36"/>
    </row>
    <row r="702" spans="1:15" ht="15" customHeight="1" x14ac:dyDescent="0.25">
      <c r="A702" s="26">
        <v>701</v>
      </c>
      <c r="B702" s="27" t="s">
        <v>771</v>
      </c>
      <c r="C702" s="28">
        <v>304.97000000000003</v>
      </c>
      <c r="D702" s="29">
        <v>4135</v>
      </c>
      <c r="E702" s="30">
        <v>18303222000149</v>
      </c>
      <c r="F702" s="31">
        <v>0.55800000000000005</v>
      </c>
      <c r="G702" s="32" t="str">
        <f t="shared" si="10"/>
        <v>BAIXO</v>
      </c>
      <c r="H702" s="27" t="s">
        <v>26</v>
      </c>
      <c r="I702" s="33" t="s">
        <v>91</v>
      </c>
      <c r="J702" s="34">
        <v>316020</v>
      </c>
      <c r="K702" s="35" t="s">
        <v>103</v>
      </c>
      <c r="L702" s="36"/>
      <c r="M702" s="37" t="s">
        <v>33</v>
      </c>
      <c r="N702" s="37" t="s">
        <v>34</v>
      </c>
      <c r="O702" s="36"/>
    </row>
    <row r="703" spans="1:15" ht="15" customHeight="1" x14ac:dyDescent="0.25">
      <c r="A703" s="26">
        <v>702</v>
      </c>
      <c r="B703" s="27" t="s">
        <v>772</v>
      </c>
      <c r="C703" s="28">
        <v>504.73</v>
      </c>
      <c r="D703" s="29">
        <v>11780</v>
      </c>
      <c r="E703" s="30">
        <v>18349951000136</v>
      </c>
      <c r="F703" s="31">
        <v>0.57399999999999995</v>
      </c>
      <c r="G703" s="32" t="str">
        <f t="shared" si="10"/>
        <v>BAIXO</v>
      </c>
      <c r="H703" s="27" t="s">
        <v>53</v>
      </c>
      <c r="I703" s="33" t="s">
        <v>76</v>
      </c>
      <c r="J703" s="34">
        <v>316030</v>
      </c>
      <c r="K703" s="35" t="s">
        <v>59</v>
      </c>
      <c r="L703" s="36"/>
      <c r="M703" s="37"/>
      <c r="N703" s="37"/>
      <c r="O703" s="36"/>
    </row>
    <row r="704" spans="1:15" ht="15" customHeight="1" x14ac:dyDescent="0.25">
      <c r="A704" s="26">
        <v>703</v>
      </c>
      <c r="B704" s="27" t="s">
        <v>773</v>
      </c>
      <c r="C704" s="28">
        <v>1128.0899999999999</v>
      </c>
      <c r="D704" s="29">
        <v>25989</v>
      </c>
      <c r="E704" s="30">
        <v>16870974000166</v>
      </c>
      <c r="F704" s="31">
        <v>0.72399999999999998</v>
      </c>
      <c r="G704" s="32" t="str">
        <f t="shared" si="10"/>
        <v>ALTO</v>
      </c>
      <c r="H704" s="27" t="s">
        <v>49</v>
      </c>
      <c r="I704" s="33" t="s">
        <v>251</v>
      </c>
      <c r="J704" s="34">
        <v>316040</v>
      </c>
      <c r="K704" s="35" t="s">
        <v>51</v>
      </c>
      <c r="L704" s="36"/>
      <c r="M704" s="37" t="s">
        <v>33</v>
      </c>
      <c r="N704" s="37" t="s">
        <v>34</v>
      </c>
      <c r="O704" s="36"/>
    </row>
    <row r="705" spans="1:15" ht="15" customHeight="1" x14ac:dyDescent="0.25">
      <c r="A705" s="26">
        <v>704</v>
      </c>
      <c r="B705" s="27" t="s">
        <v>774</v>
      </c>
      <c r="C705" s="28">
        <v>796.04</v>
      </c>
      <c r="D705" s="29">
        <v>6938</v>
      </c>
      <c r="E705" s="30">
        <v>1612484000192</v>
      </c>
      <c r="F705" s="31">
        <v>0.56999999999999995</v>
      </c>
      <c r="G705" s="32" t="str">
        <f t="shared" si="10"/>
        <v>BAIXO</v>
      </c>
      <c r="H705" s="27" t="s">
        <v>57</v>
      </c>
      <c r="I705" s="33" t="s">
        <v>58</v>
      </c>
      <c r="J705" s="34">
        <v>316045</v>
      </c>
      <c r="K705" s="35" t="s">
        <v>152</v>
      </c>
      <c r="L705" s="36"/>
      <c r="M705" s="37"/>
      <c r="N705" s="37"/>
      <c r="O705" s="36"/>
    </row>
    <row r="706" spans="1:15" ht="15" customHeight="1" x14ac:dyDescent="0.25">
      <c r="A706" s="26">
        <v>705</v>
      </c>
      <c r="B706" s="27" t="s">
        <v>775</v>
      </c>
      <c r="C706" s="28">
        <v>107.09</v>
      </c>
      <c r="D706" s="29">
        <v>1777</v>
      </c>
      <c r="E706" s="30">
        <v>18303248000197</v>
      </c>
      <c r="F706" s="31">
        <v>0.66900000000000004</v>
      </c>
      <c r="G706" s="32" t="str">
        <f t="shared" ref="G706:G769" si="11">IF(F706&lt;0.668,"BAIXO","ALTO")</f>
        <v>ALTO</v>
      </c>
      <c r="H706" s="27" t="s">
        <v>26</v>
      </c>
      <c r="I706" s="33" t="s">
        <v>91</v>
      </c>
      <c r="J706" s="34">
        <v>316050</v>
      </c>
      <c r="K706" s="35" t="s">
        <v>103</v>
      </c>
      <c r="L706" s="36"/>
      <c r="M706" s="37"/>
      <c r="N706" s="37"/>
      <c r="O706" s="36"/>
    </row>
    <row r="707" spans="1:15" ht="15" customHeight="1" x14ac:dyDescent="0.25">
      <c r="A707" s="26">
        <v>706</v>
      </c>
      <c r="B707" s="27" t="s">
        <v>776</v>
      </c>
      <c r="C707" s="28">
        <v>432.88</v>
      </c>
      <c r="D707" s="29">
        <v>3240</v>
      </c>
      <c r="E707" s="30">
        <v>17694886000113</v>
      </c>
      <c r="F707" s="31">
        <v>0.65700000000000003</v>
      </c>
      <c r="G707" s="32" t="str">
        <f t="shared" si="11"/>
        <v>BAIXO</v>
      </c>
      <c r="H707" s="27" t="s">
        <v>26</v>
      </c>
      <c r="I707" s="33" t="s">
        <v>133</v>
      </c>
      <c r="J707" s="34">
        <v>316060</v>
      </c>
      <c r="K707" s="35" t="s">
        <v>28</v>
      </c>
      <c r="L707" s="36"/>
      <c r="M707" s="37"/>
      <c r="N707" s="37"/>
      <c r="O707" s="36"/>
    </row>
    <row r="708" spans="1:15" ht="15" customHeight="1" x14ac:dyDescent="0.25">
      <c r="A708" s="26">
        <v>707</v>
      </c>
      <c r="B708" s="27" t="s">
        <v>777</v>
      </c>
      <c r="C708" s="28">
        <v>638.22</v>
      </c>
      <c r="D708" s="29">
        <v>46289</v>
      </c>
      <c r="E708" s="30">
        <v>17747924000159</v>
      </c>
      <c r="F708" s="31">
        <v>0.74099999999999999</v>
      </c>
      <c r="G708" s="32" t="str">
        <f t="shared" si="11"/>
        <v>ALTO</v>
      </c>
      <c r="H708" s="27" t="s">
        <v>30</v>
      </c>
      <c r="I708" s="33" t="s">
        <v>105</v>
      </c>
      <c r="J708" s="34">
        <v>316070</v>
      </c>
      <c r="K708" s="35" t="s">
        <v>71</v>
      </c>
      <c r="L708" s="36"/>
      <c r="M708" s="37"/>
      <c r="N708" s="37"/>
      <c r="O708" s="36"/>
    </row>
    <row r="709" spans="1:15" ht="15" customHeight="1" x14ac:dyDescent="0.25">
      <c r="A709" s="26">
        <v>708</v>
      </c>
      <c r="B709" s="27" t="s">
        <v>778</v>
      </c>
      <c r="C709" s="28">
        <v>80.290000000000006</v>
      </c>
      <c r="D709" s="29">
        <v>4577</v>
      </c>
      <c r="E709" s="30">
        <v>17877176000129</v>
      </c>
      <c r="F709" s="31">
        <v>0.67200000000000004</v>
      </c>
      <c r="G709" s="32" t="str">
        <f t="shared" si="11"/>
        <v>ALTO</v>
      </c>
      <c r="H709" s="27" t="s">
        <v>62</v>
      </c>
      <c r="I709" s="33" t="s">
        <v>159</v>
      </c>
      <c r="J709" s="34">
        <v>316080</v>
      </c>
      <c r="K709" s="35" t="s">
        <v>64</v>
      </c>
      <c r="L709" s="36"/>
      <c r="M709" s="37"/>
      <c r="N709" s="37"/>
      <c r="O709" s="36"/>
    </row>
    <row r="710" spans="1:15" ht="15" customHeight="1" x14ac:dyDescent="0.25">
      <c r="A710" s="26">
        <v>709</v>
      </c>
      <c r="B710" s="27" t="s">
        <v>779</v>
      </c>
      <c r="C710" s="28">
        <v>110.11</v>
      </c>
      <c r="D710" s="29">
        <v>3512</v>
      </c>
      <c r="E710" s="30">
        <v>20356754000196</v>
      </c>
      <c r="F710" s="31">
        <v>0.66400000000000003</v>
      </c>
      <c r="G710" s="32" t="str">
        <f t="shared" si="11"/>
        <v>BAIXO</v>
      </c>
      <c r="H710" s="27" t="s">
        <v>26</v>
      </c>
      <c r="I710" s="33" t="s">
        <v>261</v>
      </c>
      <c r="J710" s="34">
        <v>316090</v>
      </c>
      <c r="K710" s="35" t="s">
        <v>75</v>
      </c>
      <c r="L710" s="36"/>
      <c r="M710" s="37"/>
      <c r="N710" s="37"/>
      <c r="O710" s="36"/>
    </row>
    <row r="711" spans="1:15" ht="15" customHeight="1" x14ac:dyDescent="0.25">
      <c r="A711" s="26">
        <v>710</v>
      </c>
      <c r="B711" s="27" t="s">
        <v>780</v>
      </c>
      <c r="C711" s="28">
        <v>60.9</v>
      </c>
      <c r="D711" s="29">
        <v>5396</v>
      </c>
      <c r="E711" s="30">
        <v>1613129000138</v>
      </c>
      <c r="F711" s="31">
        <v>0.63800000000000001</v>
      </c>
      <c r="G711" s="32" t="str">
        <f t="shared" si="11"/>
        <v>BAIXO</v>
      </c>
      <c r="H711" s="27" t="s">
        <v>38</v>
      </c>
      <c r="I711" s="33" t="s">
        <v>167</v>
      </c>
      <c r="J711" s="34">
        <v>316095</v>
      </c>
      <c r="K711" s="35" t="s">
        <v>40</v>
      </c>
      <c r="L711" s="36"/>
      <c r="M711" s="37"/>
      <c r="N711" s="37"/>
      <c r="O711" s="36"/>
    </row>
    <row r="712" spans="1:15" ht="15" customHeight="1" x14ac:dyDescent="0.25">
      <c r="A712" s="26">
        <v>711</v>
      </c>
      <c r="B712" s="27" t="s">
        <v>781</v>
      </c>
      <c r="C712" s="28">
        <v>746.37</v>
      </c>
      <c r="D712" s="29">
        <v>17352</v>
      </c>
      <c r="E712" s="30">
        <v>18401018000160</v>
      </c>
      <c r="F712" s="31">
        <v>0.69</v>
      </c>
      <c r="G712" s="32" t="str">
        <f t="shared" si="11"/>
        <v>ALTO</v>
      </c>
      <c r="H712" s="27" t="s">
        <v>26</v>
      </c>
      <c r="I712" s="33" t="s">
        <v>89</v>
      </c>
      <c r="J712" s="34">
        <v>316100</v>
      </c>
      <c r="K712" s="35" t="s">
        <v>103</v>
      </c>
      <c r="L712" s="36">
        <v>43780</v>
      </c>
      <c r="M712" s="37"/>
      <c r="N712" s="37"/>
      <c r="O712" s="36"/>
    </row>
    <row r="713" spans="1:15" ht="15" customHeight="1" x14ac:dyDescent="0.25">
      <c r="A713" s="26">
        <v>712</v>
      </c>
      <c r="B713" s="27" t="s">
        <v>782</v>
      </c>
      <c r="C713" s="28">
        <v>163.04</v>
      </c>
      <c r="D713" s="29">
        <v>3382</v>
      </c>
      <c r="E713" s="30">
        <v>1613121000171</v>
      </c>
      <c r="F713" s="31">
        <v>0.62</v>
      </c>
      <c r="G713" s="32" t="str">
        <f t="shared" si="11"/>
        <v>BAIXO</v>
      </c>
      <c r="H713" s="27" t="s">
        <v>38</v>
      </c>
      <c r="I713" s="33" t="s">
        <v>272</v>
      </c>
      <c r="J713" s="34">
        <v>316105</v>
      </c>
      <c r="K713" s="35" t="s">
        <v>43</v>
      </c>
      <c r="L713" s="36"/>
      <c r="M713" s="37"/>
      <c r="N713" s="37"/>
      <c r="O713" s="36"/>
    </row>
    <row r="714" spans="1:15" ht="15" customHeight="1" x14ac:dyDescent="0.25">
      <c r="A714" s="26">
        <v>713</v>
      </c>
      <c r="B714" s="27" t="s">
        <v>783</v>
      </c>
      <c r="C714" s="28">
        <v>3299.87</v>
      </c>
      <c r="D714" s="29">
        <v>53898</v>
      </c>
      <c r="E714" s="30">
        <v>22679153000140</v>
      </c>
      <c r="F714" s="31">
        <v>0.63800000000000001</v>
      </c>
      <c r="G714" s="32" t="str">
        <f t="shared" si="11"/>
        <v>BAIXO</v>
      </c>
      <c r="H714" s="27" t="s">
        <v>57</v>
      </c>
      <c r="I714" s="33" t="s">
        <v>175</v>
      </c>
      <c r="J714" s="34">
        <v>316110</v>
      </c>
      <c r="K714" s="35" t="s">
        <v>152</v>
      </c>
      <c r="L714" s="36"/>
      <c r="M714" s="37"/>
      <c r="N714" s="37"/>
      <c r="O714" s="36"/>
    </row>
    <row r="715" spans="1:15" ht="15" customHeight="1" x14ac:dyDescent="0.25">
      <c r="A715" s="26">
        <v>714</v>
      </c>
      <c r="B715" s="27" t="s">
        <v>784</v>
      </c>
      <c r="C715" s="28">
        <v>318.19</v>
      </c>
      <c r="D715" s="29">
        <v>6487</v>
      </c>
      <c r="E715" s="30">
        <v>18312975000110</v>
      </c>
      <c r="F715" s="31">
        <v>0.66</v>
      </c>
      <c r="G715" s="32" t="str">
        <f t="shared" si="11"/>
        <v>BAIXO</v>
      </c>
      <c r="H715" s="27" t="s">
        <v>49</v>
      </c>
      <c r="I715" s="33" t="s">
        <v>171</v>
      </c>
      <c r="J715" s="34">
        <v>316120</v>
      </c>
      <c r="K715" s="35" t="s">
        <v>51</v>
      </c>
      <c r="L715" s="36"/>
      <c r="M715" s="37"/>
      <c r="N715" s="37"/>
      <c r="O715" s="36"/>
    </row>
    <row r="716" spans="1:15" ht="15" customHeight="1" x14ac:dyDescent="0.25">
      <c r="A716" s="26">
        <v>715</v>
      </c>
      <c r="B716" s="27" t="s">
        <v>785</v>
      </c>
      <c r="C716" s="28">
        <v>1126.6600000000001</v>
      </c>
      <c r="D716" s="29">
        <v>5800</v>
      </c>
      <c r="E716" s="30">
        <v>18457283000160</v>
      </c>
      <c r="F716" s="31">
        <v>0.68799999999999994</v>
      </c>
      <c r="G716" s="32" t="str">
        <f t="shared" si="11"/>
        <v>ALTO</v>
      </c>
      <c r="H716" s="27" t="s">
        <v>45</v>
      </c>
      <c r="I716" s="33" t="s">
        <v>218</v>
      </c>
      <c r="J716" s="34">
        <v>316130</v>
      </c>
      <c r="K716" s="35" t="s">
        <v>47</v>
      </c>
      <c r="L716" s="36">
        <v>43725</v>
      </c>
      <c r="M716" s="37"/>
      <c r="N716" s="37"/>
      <c r="O716" s="36"/>
    </row>
    <row r="717" spans="1:15" ht="15" customHeight="1" x14ac:dyDescent="0.25">
      <c r="A717" s="26">
        <v>716</v>
      </c>
      <c r="B717" s="27" t="s">
        <v>786</v>
      </c>
      <c r="C717" s="28">
        <v>164.91</v>
      </c>
      <c r="D717" s="29">
        <v>5184</v>
      </c>
      <c r="E717" s="30">
        <v>18114231000191</v>
      </c>
      <c r="F717" s="31">
        <v>0.66300000000000003</v>
      </c>
      <c r="G717" s="32" t="str">
        <f t="shared" si="11"/>
        <v>BAIXO</v>
      </c>
      <c r="H717" s="27" t="s">
        <v>30</v>
      </c>
      <c r="I717" s="33" t="s">
        <v>100</v>
      </c>
      <c r="J717" s="34">
        <v>316140</v>
      </c>
      <c r="K717" s="35" t="s">
        <v>71</v>
      </c>
      <c r="L717" s="36"/>
      <c r="M717" s="37"/>
      <c r="N717" s="37"/>
      <c r="O717" s="36"/>
    </row>
    <row r="718" spans="1:15" ht="15" customHeight="1" x14ac:dyDescent="0.25">
      <c r="A718" s="26">
        <v>717</v>
      </c>
      <c r="B718" s="27" t="s">
        <v>787</v>
      </c>
      <c r="C718" s="28">
        <v>185.25</v>
      </c>
      <c r="D718" s="29">
        <v>10246</v>
      </c>
      <c r="E718" s="30">
        <v>18137935000180</v>
      </c>
      <c r="F718" s="31">
        <v>0.65100000000000002</v>
      </c>
      <c r="G718" s="32" t="str">
        <f t="shared" si="11"/>
        <v>BAIXO</v>
      </c>
      <c r="H718" s="27" t="s">
        <v>30</v>
      </c>
      <c r="I718" s="33" t="s">
        <v>129</v>
      </c>
      <c r="J718" s="34">
        <v>316150</v>
      </c>
      <c r="K718" s="35" t="s">
        <v>71</v>
      </c>
      <c r="L718" s="36"/>
      <c r="M718" s="37"/>
      <c r="N718" s="37"/>
      <c r="O718" s="36"/>
    </row>
    <row r="719" spans="1:15" ht="15" customHeight="1" x14ac:dyDescent="0.25">
      <c r="A719" s="26">
        <v>718</v>
      </c>
      <c r="B719" s="27" t="s">
        <v>788</v>
      </c>
      <c r="C719" s="28">
        <v>153.75</v>
      </c>
      <c r="D719" s="29">
        <v>4389</v>
      </c>
      <c r="E719" s="30">
        <v>18307470000168</v>
      </c>
      <c r="F719" s="31">
        <v>0.6</v>
      </c>
      <c r="G719" s="32" t="str">
        <f t="shared" si="11"/>
        <v>BAIXO</v>
      </c>
      <c r="H719" s="27" t="s">
        <v>38</v>
      </c>
      <c r="I719" s="33" t="s">
        <v>78</v>
      </c>
      <c r="J719" s="34">
        <v>316160</v>
      </c>
      <c r="K719" s="35" t="s">
        <v>43</v>
      </c>
      <c r="L719" s="36"/>
      <c r="M719" s="37"/>
      <c r="N719" s="37"/>
      <c r="O719" s="36"/>
    </row>
    <row r="720" spans="1:15" ht="15" customHeight="1" x14ac:dyDescent="0.25">
      <c r="A720" s="26">
        <v>719</v>
      </c>
      <c r="B720" s="27" t="s">
        <v>789</v>
      </c>
      <c r="C720" s="28">
        <v>281.18</v>
      </c>
      <c r="D720" s="29">
        <v>3487</v>
      </c>
      <c r="E720" s="30">
        <v>1613075000100</v>
      </c>
      <c r="F720" s="31">
        <v>0.63</v>
      </c>
      <c r="G720" s="32" t="str">
        <f t="shared" si="11"/>
        <v>BAIXO</v>
      </c>
      <c r="H720" s="27" t="s">
        <v>38</v>
      </c>
      <c r="I720" s="33" t="s">
        <v>78</v>
      </c>
      <c r="J720" s="34">
        <v>316165</v>
      </c>
      <c r="K720" s="35" t="s">
        <v>43</v>
      </c>
      <c r="L720" s="36"/>
      <c r="M720" s="37"/>
      <c r="N720" s="37"/>
      <c r="O720" s="36"/>
    </row>
    <row r="721" spans="1:15" ht="15" customHeight="1" x14ac:dyDescent="0.25">
      <c r="A721" s="26">
        <v>720</v>
      </c>
      <c r="B721" s="27" t="s">
        <v>790</v>
      </c>
      <c r="C721" s="28">
        <v>2695.45</v>
      </c>
      <c r="D721" s="29">
        <v>6252</v>
      </c>
      <c r="E721" s="30">
        <v>18602086000198</v>
      </c>
      <c r="F721" s="31">
        <v>0.67</v>
      </c>
      <c r="G721" s="32" t="str">
        <f t="shared" si="11"/>
        <v>ALTO</v>
      </c>
      <c r="H721" s="27" t="s">
        <v>126</v>
      </c>
      <c r="I721" s="33" t="s">
        <v>182</v>
      </c>
      <c r="J721" s="34">
        <v>316170</v>
      </c>
      <c r="K721" s="35" t="s">
        <v>114</v>
      </c>
      <c r="L721" s="36"/>
      <c r="M721" s="37"/>
      <c r="N721" s="37"/>
      <c r="O721" s="36"/>
    </row>
    <row r="722" spans="1:15" ht="15" customHeight="1" x14ac:dyDescent="0.25">
      <c r="A722" s="26">
        <v>721</v>
      </c>
      <c r="B722" s="27" t="s">
        <v>791</v>
      </c>
      <c r="C722" s="28">
        <v>265.41000000000003</v>
      </c>
      <c r="D722" s="29">
        <v>10405</v>
      </c>
      <c r="E722" s="30">
        <v>18291369000166</v>
      </c>
      <c r="F722" s="31">
        <v>0.68899999999999995</v>
      </c>
      <c r="G722" s="32" t="str">
        <f t="shared" si="11"/>
        <v>ALTO</v>
      </c>
      <c r="H722" s="27" t="s">
        <v>49</v>
      </c>
      <c r="I722" s="33" t="s">
        <v>251</v>
      </c>
      <c r="J722" s="34">
        <v>316180</v>
      </c>
      <c r="K722" s="35" t="s">
        <v>51</v>
      </c>
      <c r="L722" s="36"/>
      <c r="M722" s="37"/>
      <c r="N722" s="37"/>
      <c r="O722" s="36"/>
    </row>
    <row r="723" spans="1:15" ht="15" customHeight="1" x14ac:dyDescent="0.25">
      <c r="A723" s="26">
        <v>722</v>
      </c>
      <c r="B723" s="27" t="s">
        <v>792</v>
      </c>
      <c r="C723" s="28">
        <v>364.75</v>
      </c>
      <c r="D723" s="29">
        <v>9782</v>
      </c>
      <c r="E723" s="30">
        <v>24380651000112</v>
      </c>
      <c r="F723" s="31">
        <v>0.66700000000000004</v>
      </c>
      <c r="G723" s="32" t="str">
        <f t="shared" si="11"/>
        <v>BAIXO</v>
      </c>
      <c r="H723" s="27" t="s">
        <v>26</v>
      </c>
      <c r="I723" s="33" t="s">
        <v>89</v>
      </c>
      <c r="J723" s="34">
        <v>316190</v>
      </c>
      <c r="K723" s="35" t="s">
        <v>103</v>
      </c>
      <c r="L723" s="36"/>
      <c r="M723" s="37"/>
      <c r="N723" s="37"/>
      <c r="O723" s="36"/>
    </row>
    <row r="724" spans="1:15" ht="15" customHeight="1" x14ac:dyDescent="0.25">
      <c r="A724" s="26">
        <v>723</v>
      </c>
      <c r="B724" s="27" t="s">
        <v>793</v>
      </c>
      <c r="C724" s="28">
        <v>314.49</v>
      </c>
      <c r="D724" s="29">
        <v>3039</v>
      </c>
      <c r="E724" s="30">
        <v>17754151000138</v>
      </c>
      <c r="F724" s="31">
        <v>0.64</v>
      </c>
      <c r="G724" s="32" t="str">
        <f t="shared" si="11"/>
        <v>BAIXO</v>
      </c>
      <c r="H724" s="27" t="s">
        <v>26</v>
      </c>
      <c r="I724" s="33" t="s">
        <v>322</v>
      </c>
      <c r="J724" s="34">
        <v>312550</v>
      </c>
      <c r="K724" s="35" t="s">
        <v>92</v>
      </c>
      <c r="L724" s="36"/>
      <c r="M724" s="37"/>
      <c r="N724" s="37"/>
      <c r="O724" s="36"/>
    </row>
    <row r="725" spans="1:15" ht="15" customHeight="1" x14ac:dyDescent="0.25">
      <c r="A725" s="26">
        <v>724</v>
      </c>
      <c r="B725" s="27" t="s">
        <v>794</v>
      </c>
      <c r="C725" s="28">
        <v>517.16</v>
      </c>
      <c r="D725" s="29">
        <v>23909</v>
      </c>
      <c r="E725" s="30">
        <v>18712158000150</v>
      </c>
      <c r="F725" s="31">
        <v>0.71499999999999997</v>
      </c>
      <c r="G725" s="32" t="str">
        <f t="shared" si="11"/>
        <v>ALTO</v>
      </c>
      <c r="H725" s="27" t="s">
        <v>62</v>
      </c>
      <c r="I725" s="33" t="s">
        <v>200</v>
      </c>
      <c r="J725" s="34">
        <v>316200</v>
      </c>
      <c r="K725" s="35" t="s">
        <v>64</v>
      </c>
      <c r="L725" s="36"/>
      <c r="M725" s="37"/>
      <c r="N725" s="37"/>
      <c r="O725" s="36"/>
    </row>
    <row r="726" spans="1:15" ht="15" customHeight="1" x14ac:dyDescent="0.25">
      <c r="A726" s="26">
        <v>725</v>
      </c>
      <c r="B726" s="27" t="s">
        <v>795</v>
      </c>
      <c r="C726" s="28">
        <v>867.81</v>
      </c>
      <c r="D726" s="29">
        <v>31807</v>
      </c>
      <c r="E726" s="30">
        <v>18602037000155</v>
      </c>
      <c r="F726" s="31">
        <v>0.73599999999999999</v>
      </c>
      <c r="G726" s="32" t="str">
        <f t="shared" si="11"/>
        <v>ALTO</v>
      </c>
      <c r="H726" s="27" t="s">
        <v>23</v>
      </c>
      <c r="I726" s="33" t="s">
        <v>113</v>
      </c>
      <c r="J726" s="34">
        <v>316210</v>
      </c>
      <c r="K726" s="35" t="s">
        <v>114</v>
      </c>
      <c r="L726" s="36">
        <v>43312</v>
      </c>
      <c r="M726" s="37" t="s">
        <v>33</v>
      </c>
      <c r="N726" s="37" t="s">
        <v>34</v>
      </c>
      <c r="O726" s="36">
        <v>43237</v>
      </c>
    </row>
    <row r="727" spans="1:15" ht="15" customHeight="1" x14ac:dyDescent="0.25">
      <c r="A727" s="26">
        <v>726</v>
      </c>
      <c r="B727" s="27" t="s">
        <v>796</v>
      </c>
      <c r="C727" s="28">
        <v>548.77</v>
      </c>
      <c r="D727" s="29">
        <v>6890</v>
      </c>
      <c r="E727" s="30">
        <v>18241778000158</v>
      </c>
      <c r="F727" s="31">
        <v>0.72399999999999998</v>
      </c>
      <c r="G727" s="32" t="str">
        <f t="shared" si="11"/>
        <v>ALTO</v>
      </c>
      <c r="H727" s="27" t="s">
        <v>62</v>
      </c>
      <c r="I727" s="33" t="s">
        <v>80</v>
      </c>
      <c r="J727" s="34">
        <v>316220</v>
      </c>
      <c r="K727" s="35" t="s">
        <v>81</v>
      </c>
      <c r="L727" s="36"/>
      <c r="M727" s="37"/>
      <c r="N727" s="37"/>
      <c r="O727" s="36"/>
    </row>
    <row r="728" spans="1:15" ht="15" customHeight="1" x14ac:dyDescent="0.25">
      <c r="A728" s="26">
        <v>727</v>
      </c>
      <c r="B728" s="27" t="s">
        <v>797</v>
      </c>
      <c r="C728" s="28">
        <v>1000.3</v>
      </c>
      <c r="D728" s="29">
        <v>4659</v>
      </c>
      <c r="E728" s="30">
        <v>1612494000128</v>
      </c>
      <c r="F728" s="31">
        <v>0.63400000000000001</v>
      </c>
      <c r="G728" s="32" t="str">
        <f t="shared" si="11"/>
        <v>BAIXO</v>
      </c>
      <c r="H728" s="27" t="s">
        <v>57</v>
      </c>
      <c r="I728" s="33" t="s">
        <v>184</v>
      </c>
      <c r="J728" s="34">
        <v>316225</v>
      </c>
      <c r="K728" s="35" t="s">
        <v>152</v>
      </c>
      <c r="L728" s="36"/>
      <c r="M728" s="37"/>
      <c r="N728" s="37"/>
      <c r="O728" s="36"/>
    </row>
    <row r="729" spans="1:15" ht="15" customHeight="1" x14ac:dyDescent="0.25">
      <c r="A729" s="26">
        <v>728</v>
      </c>
      <c r="B729" s="27" t="s">
        <v>798</v>
      </c>
      <c r="C729" s="28">
        <v>120.79</v>
      </c>
      <c r="D729" s="29">
        <v>2732</v>
      </c>
      <c r="E729" s="30">
        <v>17935206000106</v>
      </c>
      <c r="F729" s="31">
        <v>0.65300000000000002</v>
      </c>
      <c r="G729" s="32" t="str">
        <f t="shared" si="11"/>
        <v>BAIXO</v>
      </c>
      <c r="H729" s="27" t="s">
        <v>62</v>
      </c>
      <c r="I729" s="33" t="s">
        <v>200</v>
      </c>
      <c r="J729" s="34">
        <v>316230</v>
      </c>
      <c r="K729" s="35" t="s">
        <v>64</v>
      </c>
      <c r="L729" s="36"/>
      <c r="M729" s="37"/>
      <c r="N729" s="37"/>
      <c r="O729" s="36"/>
    </row>
    <row r="730" spans="1:15" ht="15" customHeight="1" x14ac:dyDescent="0.25">
      <c r="A730" s="26">
        <v>729</v>
      </c>
      <c r="B730" s="27" t="s">
        <v>799</v>
      </c>
      <c r="C730" s="28">
        <v>1853.9</v>
      </c>
      <c r="D730" s="29">
        <v>25362</v>
      </c>
      <c r="E730" s="30">
        <v>16928483000129</v>
      </c>
      <c r="F730" s="31">
        <v>0.56899999999999995</v>
      </c>
      <c r="G730" s="32" t="str">
        <f t="shared" si="11"/>
        <v>BAIXO</v>
      </c>
      <c r="H730" s="27" t="s">
        <v>57</v>
      </c>
      <c r="I730" s="33" t="s">
        <v>184</v>
      </c>
      <c r="J730" s="34">
        <v>316240</v>
      </c>
      <c r="K730" s="35" t="s">
        <v>152</v>
      </c>
      <c r="L730" s="36"/>
      <c r="M730" s="37"/>
      <c r="N730" s="37"/>
      <c r="O730" s="36"/>
    </row>
    <row r="731" spans="1:15" ht="15" customHeight="1" x14ac:dyDescent="0.25">
      <c r="A731" s="26">
        <v>730</v>
      </c>
      <c r="B731" s="27" t="s">
        <v>800</v>
      </c>
      <c r="C731" s="28">
        <v>679.89</v>
      </c>
      <c r="D731" s="29">
        <v>11715</v>
      </c>
      <c r="E731" s="30">
        <v>1612486000181</v>
      </c>
      <c r="F731" s="31">
        <v>0.52900000000000003</v>
      </c>
      <c r="G731" s="32" t="str">
        <f t="shared" si="11"/>
        <v>BAIXO</v>
      </c>
      <c r="H731" s="27" t="s">
        <v>57</v>
      </c>
      <c r="I731" s="33" t="s">
        <v>175</v>
      </c>
      <c r="J731" s="34">
        <v>316245</v>
      </c>
      <c r="K731" s="35" t="s">
        <v>152</v>
      </c>
      <c r="L731" s="36">
        <v>43877</v>
      </c>
      <c r="M731" s="37"/>
      <c r="N731" s="37"/>
      <c r="O731" s="36"/>
    </row>
    <row r="732" spans="1:15" ht="15" customHeight="1" x14ac:dyDescent="0.25">
      <c r="A732" s="26">
        <v>731</v>
      </c>
      <c r="B732" s="27" t="s">
        <v>289</v>
      </c>
      <c r="C732" s="28">
        <v>1465.78</v>
      </c>
      <c r="D732" s="29">
        <v>84404</v>
      </c>
      <c r="E732" s="30">
        <v>17749896000109</v>
      </c>
      <c r="F732" s="31">
        <v>0.75800000000000001</v>
      </c>
      <c r="G732" s="32" t="str">
        <f t="shared" si="11"/>
        <v>ALTO</v>
      </c>
      <c r="H732" s="27" t="s">
        <v>26</v>
      </c>
      <c r="I732" s="33" t="s">
        <v>289</v>
      </c>
      <c r="J732" s="34">
        <v>316250</v>
      </c>
      <c r="K732" s="35" t="s">
        <v>75</v>
      </c>
      <c r="L732" s="36"/>
      <c r="M732" s="37"/>
      <c r="N732" s="37"/>
      <c r="O732" s="36"/>
    </row>
    <row r="733" spans="1:15" ht="15" customHeight="1" x14ac:dyDescent="0.25">
      <c r="A733" s="26">
        <v>732</v>
      </c>
      <c r="B733" s="27" t="s">
        <v>801</v>
      </c>
      <c r="C733" s="28">
        <v>143.13999999999999</v>
      </c>
      <c r="D733" s="29">
        <v>10245</v>
      </c>
      <c r="E733" s="30">
        <v>66232521000182</v>
      </c>
      <c r="F733" s="31">
        <v>0.65</v>
      </c>
      <c r="G733" s="32" t="str">
        <f t="shared" si="11"/>
        <v>BAIXO</v>
      </c>
      <c r="H733" s="27" t="s">
        <v>30</v>
      </c>
      <c r="I733" s="33" t="s">
        <v>31</v>
      </c>
      <c r="J733" s="34">
        <v>316255</v>
      </c>
      <c r="K733" s="35" t="s">
        <v>32</v>
      </c>
      <c r="L733" s="36"/>
      <c r="M733" s="37"/>
      <c r="N733" s="37"/>
      <c r="O733" s="36"/>
    </row>
    <row r="734" spans="1:15" ht="15" customHeight="1" x14ac:dyDescent="0.25">
      <c r="A734" s="26">
        <v>733</v>
      </c>
      <c r="B734" s="27" t="s">
        <v>802</v>
      </c>
      <c r="C734" s="28">
        <v>139.47</v>
      </c>
      <c r="D734" s="29">
        <v>5183</v>
      </c>
      <c r="E734" s="30">
        <v>22705248000190</v>
      </c>
      <c r="F734" s="31">
        <v>0.64</v>
      </c>
      <c r="G734" s="32" t="str">
        <f t="shared" si="11"/>
        <v>BAIXO</v>
      </c>
      <c r="H734" s="27" t="s">
        <v>38</v>
      </c>
      <c r="I734" s="33" t="s">
        <v>272</v>
      </c>
      <c r="J734" s="34">
        <v>316257</v>
      </c>
      <c r="K734" s="35" t="s">
        <v>43</v>
      </c>
      <c r="L734" s="36"/>
      <c r="M734" s="37"/>
      <c r="N734" s="37"/>
      <c r="O734" s="36"/>
    </row>
    <row r="735" spans="1:15" ht="15" customHeight="1" x14ac:dyDescent="0.25">
      <c r="A735" s="26">
        <v>734</v>
      </c>
      <c r="B735" s="27" t="s">
        <v>803</v>
      </c>
      <c r="C735" s="28">
        <v>120.82</v>
      </c>
      <c r="D735" s="29">
        <v>7874</v>
      </c>
      <c r="E735" s="30">
        <v>18338848000190</v>
      </c>
      <c r="F735" s="31">
        <v>0.64800000000000002</v>
      </c>
      <c r="G735" s="32" t="str">
        <f t="shared" si="11"/>
        <v>BAIXO</v>
      </c>
      <c r="H735" s="27" t="s">
        <v>38</v>
      </c>
      <c r="I735" s="33" t="s">
        <v>167</v>
      </c>
      <c r="J735" s="34">
        <v>316260</v>
      </c>
      <c r="K735" s="35" t="s">
        <v>40</v>
      </c>
      <c r="L735" s="36"/>
      <c r="M735" s="37"/>
      <c r="N735" s="37"/>
      <c r="O735" s="36"/>
    </row>
    <row r="736" spans="1:15" ht="15" customHeight="1" x14ac:dyDescent="0.25">
      <c r="A736" s="26">
        <v>735</v>
      </c>
      <c r="B736" s="27" t="s">
        <v>804</v>
      </c>
      <c r="C736" s="28">
        <v>416.42</v>
      </c>
      <c r="D736" s="29">
        <v>4066</v>
      </c>
      <c r="E736" s="38">
        <v>1612474000157</v>
      </c>
      <c r="F736" s="31">
        <v>0.625</v>
      </c>
      <c r="G736" s="32" t="str">
        <f t="shared" si="11"/>
        <v>BAIXO</v>
      </c>
      <c r="H736" s="27" t="s">
        <v>57</v>
      </c>
      <c r="I736" s="33" t="s">
        <v>184</v>
      </c>
      <c r="J736" s="34">
        <v>316265</v>
      </c>
      <c r="K736" s="35" t="s">
        <v>152</v>
      </c>
      <c r="L736" s="36">
        <v>43707</v>
      </c>
      <c r="M736" s="37" t="s">
        <v>33</v>
      </c>
      <c r="N736" s="37" t="s">
        <v>34</v>
      </c>
      <c r="O736" s="36">
        <v>43516</v>
      </c>
    </row>
    <row r="737" spans="1:15" ht="15" customHeight="1" x14ac:dyDescent="0.25">
      <c r="A737" s="26">
        <v>736</v>
      </c>
      <c r="B737" s="27" t="s">
        <v>805</v>
      </c>
      <c r="C737" s="28">
        <v>1917.36</v>
      </c>
      <c r="D737" s="29">
        <v>22334</v>
      </c>
      <c r="E737" s="30">
        <v>24791154000107</v>
      </c>
      <c r="F737" s="31">
        <v>0.61499999999999999</v>
      </c>
      <c r="G737" s="32" t="str">
        <f t="shared" si="11"/>
        <v>BAIXO</v>
      </c>
      <c r="H737" s="27" t="s">
        <v>57</v>
      </c>
      <c r="I737" s="33" t="s">
        <v>58</v>
      </c>
      <c r="J737" s="34">
        <v>316270</v>
      </c>
      <c r="K737" s="35" t="s">
        <v>152</v>
      </c>
      <c r="L737" s="36"/>
      <c r="M737" s="37"/>
      <c r="N737" s="37"/>
      <c r="O737" s="36"/>
    </row>
    <row r="738" spans="1:15" ht="15" customHeight="1" x14ac:dyDescent="0.25">
      <c r="A738" s="26">
        <v>737</v>
      </c>
      <c r="B738" s="27" t="s">
        <v>806</v>
      </c>
      <c r="C738" s="28">
        <v>478.29</v>
      </c>
      <c r="D738" s="29">
        <v>15538</v>
      </c>
      <c r="E738" s="30">
        <v>18307488000160</v>
      </c>
      <c r="F738" s="31">
        <v>0.63800000000000001</v>
      </c>
      <c r="G738" s="32" t="str">
        <f t="shared" si="11"/>
        <v>BAIXO</v>
      </c>
      <c r="H738" s="27" t="s">
        <v>38</v>
      </c>
      <c r="I738" s="33" t="s">
        <v>188</v>
      </c>
      <c r="J738" s="34">
        <v>316280</v>
      </c>
      <c r="K738" s="35" t="s">
        <v>43</v>
      </c>
      <c r="L738" s="36">
        <v>43253</v>
      </c>
      <c r="M738" s="37"/>
      <c r="N738" s="37"/>
      <c r="O738" s="36"/>
    </row>
    <row r="739" spans="1:15" ht="15" customHeight="1" x14ac:dyDescent="0.25">
      <c r="A739" s="26">
        <v>738</v>
      </c>
      <c r="B739" s="27" t="s">
        <v>807</v>
      </c>
      <c r="C739" s="28">
        <v>407.23</v>
      </c>
      <c r="D739" s="29">
        <v>25062</v>
      </c>
      <c r="E739" s="30">
        <v>18558072000114</v>
      </c>
      <c r="F739" s="31">
        <v>0.70799999999999996</v>
      </c>
      <c r="G739" s="32" t="str">
        <f t="shared" si="11"/>
        <v>ALTO</v>
      </c>
      <c r="H739" s="27" t="s">
        <v>30</v>
      </c>
      <c r="I739" s="33" t="s">
        <v>105</v>
      </c>
      <c r="J739" s="34">
        <v>316290</v>
      </c>
      <c r="K739" s="35" t="s">
        <v>71</v>
      </c>
      <c r="L739" s="36"/>
      <c r="M739" s="37"/>
      <c r="N739" s="37"/>
      <c r="O739" s="36"/>
    </row>
    <row r="740" spans="1:15" ht="15" customHeight="1" x14ac:dyDescent="0.25">
      <c r="A740" s="26">
        <v>739</v>
      </c>
      <c r="B740" s="27" t="s">
        <v>808</v>
      </c>
      <c r="C740" s="28">
        <v>72.03</v>
      </c>
      <c r="D740" s="29">
        <v>25619</v>
      </c>
      <c r="E740" s="30">
        <v>1612516000150</v>
      </c>
      <c r="F740" s="31">
        <v>0.66200000000000003</v>
      </c>
      <c r="G740" s="32" t="str">
        <f t="shared" si="11"/>
        <v>BAIXO</v>
      </c>
      <c r="H740" s="27" t="s">
        <v>26</v>
      </c>
      <c r="I740" s="33" t="s">
        <v>146</v>
      </c>
      <c r="J740" s="34">
        <v>316292</v>
      </c>
      <c r="K740" s="35" t="s">
        <v>103</v>
      </c>
      <c r="L740" s="36"/>
      <c r="M740" s="37"/>
      <c r="N740" s="37"/>
      <c r="O740" s="36"/>
    </row>
    <row r="741" spans="1:15" ht="15" customHeight="1" x14ac:dyDescent="0.25">
      <c r="A741" s="26">
        <v>740</v>
      </c>
      <c r="B741" s="27" t="s">
        <v>809</v>
      </c>
      <c r="C741" s="28">
        <v>315.06</v>
      </c>
      <c r="D741" s="29">
        <v>6778</v>
      </c>
      <c r="E741" s="30">
        <v>1616458000132</v>
      </c>
      <c r="F741" s="31">
        <v>0.73899999999999999</v>
      </c>
      <c r="G741" s="32" t="str">
        <f t="shared" si="11"/>
        <v>ALTO</v>
      </c>
      <c r="H741" s="27" t="s">
        <v>62</v>
      </c>
      <c r="I741" s="33" t="s">
        <v>80</v>
      </c>
      <c r="J741" s="34">
        <v>316294</v>
      </c>
      <c r="K741" s="35" t="s">
        <v>81</v>
      </c>
      <c r="L741" s="36"/>
      <c r="M741" s="37"/>
      <c r="N741" s="37"/>
      <c r="O741" s="36"/>
    </row>
    <row r="742" spans="1:15" ht="15" customHeight="1" x14ac:dyDescent="0.25">
      <c r="A742" s="26">
        <v>741</v>
      </c>
      <c r="B742" s="27" t="s">
        <v>810</v>
      </c>
      <c r="C742" s="28">
        <v>48.89</v>
      </c>
      <c r="D742" s="29">
        <v>19801</v>
      </c>
      <c r="E742" s="30">
        <v>42774281000180</v>
      </c>
      <c r="F742" s="31">
        <v>0.72899999999999998</v>
      </c>
      <c r="G742" s="32" t="str">
        <f t="shared" si="11"/>
        <v>ALTO</v>
      </c>
      <c r="H742" s="27" t="s">
        <v>26</v>
      </c>
      <c r="I742" s="33" t="s">
        <v>146</v>
      </c>
      <c r="J742" s="34">
        <v>316295</v>
      </c>
      <c r="K742" s="35" t="s">
        <v>103</v>
      </c>
      <c r="L742" s="36">
        <v>43750</v>
      </c>
      <c r="M742" s="37" t="s">
        <v>33</v>
      </c>
      <c r="N742" s="37" t="s">
        <v>34</v>
      </c>
      <c r="O742" s="36">
        <v>43577</v>
      </c>
    </row>
    <row r="743" spans="1:15" ht="15" customHeight="1" x14ac:dyDescent="0.25">
      <c r="A743" s="26">
        <v>742</v>
      </c>
      <c r="B743" s="27" t="s">
        <v>811</v>
      </c>
      <c r="C743" s="28">
        <v>214.86</v>
      </c>
      <c r="D743" s="29">
        <v>4075</v>
      </c>
      <c r="E743" s="30">
        <v>18409235000105</v>
      </c>
      <c r="F743" s="31">
        <v>0.58299999999999996</v>
      </c>
      <c r="G743" s="32" t="str">
        <f t="shared" si="11"/>
        <v>BAIXO</v>
      </c>
      <c r="H743" s="27" t="s">
        <v>38</v>
      </c>
      <c r="I743" s="33" t="s">
        <v>78</v>
      </c>
      <c r="J743" s="34">
        <v>316300</v>
      </c>
      <c r="K743" s="35" t="s">
        <v>43</v>
      </c>
      <c r="L743" s="36"/>
      <c r="M743" s="37"/>
      <c r="N743" s="37"/>
      <c r="O743" s="36"/>
    </row>
    <row r="744" spans="1:15" ht="15" customHeight="1" x14ac:dyDescent="0.25">
      <c r="A744" s="26">
        <v>743</v>
      </c>
      <c r="B744" s="27" t="s">
        <v>812</v>
      </c>
      <c r="C744" s="28">
        <v>201.46</v>
      </c>
      <c r="D744" s="29">
        <v>4201</v>
      </c>
      <c r="E744" s="30">
        <v>18313882000100</v>
      </c>
      <c r="F744" s="31">
        <v>0.70399999999999996</v>
      </c>
      <c r="G744" s="32" t="str">
        <f t="shared" si="11"/>
        <v>ALTO</v>
      </c>
      <c r="H744" s="27" t="s">
        <v>26</v>
      </c>
      <c r="I744" s="33" t="s">
        <v>390</v>
      </c>
      <c r="J744" s="34">
        <v>316310</v>
      </c>
      <c r="K744" s="35" t="s">
        <v>51</v>
      </c>
      <c r="L744" s="36"/>
      <c r="M744" s="37"/>
      <c r="N744" s="37"/>
      <c r="O744" s="36"/>
    </row>
    <row r="745" spans="1:15" ht="15" customHeight="1" x14ac:dyDescent="0.25">
      <c r="A745" s="26">
        <v>744</v>
      </c>
      <c r="B745" s="27" t="s">
        <v>813</v>
      </c>
      <c r="C745" s="28">
        <v>88.73</v>
      </c>
      <c r="D745" s="29">
        <v>3996</v>
      </c>
      <c r="E745" s="30">
        <v>18025999000199</v>
      </c>
      <c r="F745" s="31">
        <v>0.71699999999999997</v>
      </c>
      <c r="G745" s="32" t="str">
        <f t="shared" si="11"/>
        <v>ALTO</v>
      </c>
      <c r="H745" s="27" t="s">
        <v>62</v>
      </c>
      <c r="I745" s="33" t="s">
        <v>200</v>
      </c>
      <c r="J745" s="34">
        <v>316320</v>
      </c>
      <c r="K745" s="35" t="s">
        <v>64</v>
      </c>
      <c r="L745" s="36">
        <v>43696</v>
      </c>
      <c r="M745" s="37" t="s">
        <v>33</v>
      </c>
      <c r="N745" s="37" t="s">
        <v>34</v>
      </c>
      <c r="O745" s="36">
        <v>43537</v>
      </c>
    </row>
    <row r="746" spans="1:15" ht="15" customHeight="1" x14ac:dyDescent="0.25">
      <c r="A746" s="26">
        <v>745</v>
      </c>
      <c r="B746" s="27" t="s">
        <v>814</v>
      </c>
      <c r="C746" s="28">
        <v>328.43</v>
      </c>
      <c r="D746" s="29">
        <v>3837</v>
      </c>
      <c r="E746" s="30">
        <v>18404988000110</v>
      </c>
      <c r="F746" s="31">
        <v>0.65800000000000003</v>
      </c>
      <c r="G746" s="32" t="str">
        <f t="shared" si="11"/>
        <v>BAIXO</v>
      </c>
      <c r="H746" s="27" t="s">
        <v>38</v>
      </c>
      <c r="I746" s="33" t="s">
        <v>78</v>
      </c>
      <c r="J746" s="34">
        <v>316330</v>
      </c>
      <c r="K746" s="35" t="s">
        <v>55</v>
      </c>
      <c r="L746" s="36">
        <v>43361</v>
      </c>
      <c r="M746" s="37" t="s">
        <v>33</v>
      </c>
      <c r="N746" s="37" t="s">
        <v>34</v>
      </c>
      <c r="O746" s="36">
        <v>43245</v>
      </c>
    </row>
    <row r="747" spans="1:15" ht="15" customHeight="1" x14ac:dyDescent="0.25">
      <c r="A747" s="26">
        <v>746</v>
      </c>
      <c r="B747" s="27" t="s">
        <v>815</v>
      </c>
      <c r="C747" s="28">
        <v>185.07</v>
      </c>
      <c r="D747" s="29">
        <v>5636</v>
      </c>
      <c r="E747" s="30">
        <v>18402552000191</v>
      </c>
      <c r="F747" s="31">
        <v>0.66600000000000004</v>
      </c>
      <c r="G747" s="32" t="str">
        <f t="shared" si="11"/>
        <v>BAIXO</v>
      </c>
      <c r="H747" s="27" t="s">
        <v>26</v>
      </c>
      <c r="I747" s="33" t="s">
        <v>89</v>
      </c>
      <c r="J747" s="34">
        <v>316340</v>
      </c>
      <c r="K747" s="35" t="s">
        <v>32</v>
      </c>
      <c r="L747" s="36">
        <v>43849</v>
      </c>
      <c r="M747" s="37" t="s">
        <v>33</v>
      </c>
      <c r="N747" s="37" t="s">
        <v>34</v>
      </c>
      <c r="O747" s="36">
        <v>43670</v>
      </c>
    </row>
    <row r="748" spans="1:15" ht="15" customHeight="1" x14ac:dyDescent="0.25">
      <c r="A748" s="26">
        <v>747</v>
      </c>
      <c r="B748" s="27" t="s">
        <v>816</v>
      </c>
      <c r="C748" s="28">
        <v>344.97</v>
      </c>
      <c r="D748" s="29">
        <v>6553</v>
      </c>
      <c r="E748" s="30">
        <v>18409201000102</v>
      </c>
      <c r="F748" s="31">
        <v>0.56599999999999995</v>
      </c>
      <c r="G748" s="32" t="str">
        <f t="shared" si="11"/>
        <v>BAIXO</v>
      </c>
      <c r="H748" s="27" t="s">
        <v>38</v>
      </c>
      <c r="I748" s="33" t="s">
        <v>42</v>
      </c>
      <c r="J748" s="34">
        <v>316350</v>
      </c>
      <c r="K748" s="35" t="s">
        <v>43</v>
      </c>
      <c r="L748" s="36"/>
      <c r="M748" s="37"/>
      <c r="N748" s="37"/>
      <c r="O748" s="36"/>
    </row>
    <row r="749" spans="1:15" ht="15" customHeight="1" x14ac:dyDescent="0.25">
      <c r="A749" s="26">
        <v>748</v>
      </c>
      <c r="B749" s="27" t="s">
        <v>817</v>
      </c>
      <c r="C749" s="28">
        <v>54.48</v>
      </c>
      <c r="D749" s="29">
        <v>2592</v>
      </c>
      <c r="E749" s="30">
        <v>18392514000103</v>
      </c>
      <c r="F749" s="31">
        <v>0.65700000000000003</v>
      </c>
      <c r="G749" s="32" t="str">
        <f t="shared" si="11"/>
        <v>BAIXO</v>
      </c>
      <c r="H749" s="27" t="s">
        <v>30</v>
      </c>
      <c r="I749" s="33" t="s">
        <v>31</v>
      </c>
      <c r="J749" s="34">
        <v>316360</v>
      </c>
      <c r="K749" s="35" t="s">
        <v>32</v>
      </c>
      <c r="L749" s="36"/>
      <c r="M749" s="37"/>
      <c r="N749" s="37"/>
      <c r="O749" s="36"/>
    </row>
    <row r="750" spans="1:15" ht="15" customHeight="1" x14ac:dyDescent="0.25">
      <c r="A750" s="26">
        <v>749</v>
      </c>
      <c r="B750" s="27" t="s">
        <v>66</v>
      </c>
      <c r="C750" s="28">
        <v>57.84</v>
      </c>
      <c r="D750" s="29">
        <v>41664</v>
      </c>
      <c r="E750" s="30">
        <v>18188219000121</v>
      </c>
      <c r="F750" s="31">
        <v>0.75900000000000001</v>
      </c>
      <c r="G750" s="32" t="str">
        <f t="shared" si="11"/>
        <v>ALTO</v>
      </c>
      <c r="H750" s="27" t="s">
        <v>62</v>
      </c>
      <c r="I750" s="33" t="s">
        <v>66</v>
      </c>
      <c r="J750" s="34">
        <v>316370</v>
      </c>
      <c r="K750" s="35" t="s">
        <v>64</v>
      </c>
      <c r="L750" s="36">
        <v>43814</v>
      </c>
      <c r="M750" s="37" t="s">
        <v>33</v>
      </c>
      <c r="N750" s="37" t="s">
        <v>34</v>
      </c>
      <c r="O750" s="36">
        <v>43447</v>
      </c>
    </row>
    <row r="751" spans="1:15" ht="15" customHeight="1" x14ac:dyDescent="0.25">
      <c r="A751" s="26">
        <v>750</v>
      </c>
      <c r="B751" s="27" t="s">
        <v>818</v>
      </c>
      <c r="C751" s="28">
        <v>152.06</v>
      </c>
      <c r="D751" s="29">
        <v>6750</v>
      </c>
      <c r="E751" s="30">
        <v>18133926000110</v>
      </c>
      <c r="F751" s="31">
        <v>0.64400000000000002</v>
      </c>
      <c r="G751" s="32" t="str">
        <f t="shared" si="11"/>
        <v>BAIXO</v>
      </c>
      <c r="H751" s="27" t="s">
        <v>30</v>
      </c>
      <c r="I751" s="33" t="s">
        <v>86</v>
      </c>
      <c r="J751" s="34">
        <v>316380</v>
      </c>
      <c r="K751" s="35" t="s">
        <v>32</v>
      </c>
      <c r="L751" s="36"/>
      <c r="M751" s="37"/>
      <c r="N751" s="37"/>
      <c r="O751" s="36"/>
    </row>
    <row r="752" spans="1:15" ht="15" customHeight="1" x14ac:dyDescent="0.25">
      <c r="A752" s="26">
        <v>751</v>
      </c>
      <c r="B752" s="27" t="s">
        <v>819</v>
      </c>
      <c r="C752" s="28">
        <v>260.13</v>
      </c>
      <c r="D752" s="29">
        <v>5040</v>
      </c>
      <c r="E752" s="30">
        <v>18666172000164</v>
      </c>
      <c r="F752" s="31">
        <v>0.67400000000000004</v>
      </c>
      <c r="G752" s="32" t="str">
        <f t="shared" si="11"/>
        <v>ALTO</v>
      </c>
      <c r="H752" s="27" t="s">
        <v>62</v>
      </c>
      <c r="I752" s="33" t="s">
        <v>119</v>
      </c>
      <c r="J752" s="34">
        <v>316390</v>
      </c>
      <c r="K752" s="35" t="s">
        <v>81</v>
      </c>
      <c r="L752" s="36">
        <v>43243</v>
      </c>
      <c r="M752" s="37" t="s">
        <v>33</v>
      </c>
      <c r="N752" s="37" t="s">
        <v>34</v>
      </c>
      <c r="O752" s="36">
        <v>43230</v>
      </c>
    </row>
    <row r="753" spans="1:15" ht="15" customHeight="1" x14ac:dyDescent="0.25">
      <c r="A753" s="26">
        <v>752</v>
      </c>
      <c r="B753" s="27" t="s">
        <v>820</v>
      </c>
      <c r="C753" s="28">
        <v>309.32</v>
      </c>
      <c r="D753" s="29">
        <v>5570</v>
      </c>
      <c r="E753" s="30">
        <v>18409243000143</v>
      </c>
      <c r="F753" s="31">
        <v>0.622</v>
      </c>
      <c r="G753" s="32" t="str">
        <f t="shared" si="11"/>
        <v>BAIXO</v>
      </c>
      <c r="H753" s="27" t="s">
        <v>38</v>
      </c>
      <c r="I753" s="33" t="s">
        <v>42</v>
      </c>
      <c r="J753" s="34">
        <v>316410</v>
      </c>
      <c r="K753" s="35" t="s">
        <v>43</v>
      </c>
      <c r="L753" s="36">
        <v>43820</v>
      </c>
      <c r="M753" s="37" t="s">
        <v>33</v>
      </c>
      <c r="N753" s="37" t="s">
        <v>34</v>
      </c>
      <c r="O753" s="36">
        <v>43451</v>
      </c>
    </row>
    <row r="754" spans="1:15" ht="15" customHeight="1" x14ac:dyDescent="0.25">
      <c r="A754" s="26">
        <v>753</v>
      </c>
      <c r="B754" s="27" t="s">
        <v>821</v>
      </c>
      <c r="C754" s="28">
        <v>401.25</v>
      </c>
      <c r="D754" s="29">
        <v>8353</v>
      </c>
      <c r="E754" s="30">
        <v>19243500000182</v>
      </c>
      <c r="F754" s="31">
        <v>0.65900000000000003</v>
      </c>
      <c r="G754" s="32" t="str">
        <f t="shared" si="11"/>
        <v>BAIXO</v>
      </c>
      <c r="H754" s="27" t="s">
        <v>30</v>
      </c>
      <c r="I754" s="33" t="s">
        <v>36</v>
      </c>
      <c r="J754" s="34">
        <v>316400</v>
      </c>
      <c r="K754" s="35" t="s">
        <v>32</v>
      </c>
      <c r="L754" s="36"/>
      <c r="M754" s="37"/>
      <c r="N754" s="37"/>
      <c r="O754" s="36"/>
    </row>
    <row r="755" spans="1:15" ht="15" customHeight="1" x14ac:dyDescent="0.25">
      <c r="A755" s="26">
        <v>754</v>
      </c>
      <c r="B755" s="27" t="s">
        <v>822</v>
      </c>
      <c r="C755" s="28">
        <v>2440.94</v>
      </c>
      <c r="D755" s="29">
        <v>10285</v>
      </c>
      <c r="E755" s="30">
        <v>24891418000102</v>
      </c>
      <c r="F755" s="31">
        <v>0.64</v>
      </c>
      <c r="G755" s="32" t="str">
        <f t="shared" si="11"/>
        <v>BAIXO</v>
      </c>
      <c r="H755" s="27" t="s">
        <v>57</v>
      </c>
      <c r="I755" s="33" t="s">
        <v>195</v>
      </c>
      <c r="J755" s="34">
        <v>316420</v>
      </c>
      <c r="K755" s="35" t="s">
        <v>152</v>
      </c>
      <c r="L755" s="36"/>
      <c r="M755" s="37"/>
      <c r="N755" s="37"/>
      <c r="O755" s="36"/>
    </row>
    <row r="756" spans="1:15" ht="15" customHeight="1" x14ac:dyDescent="0.25">
      <c r="A756" s="26">
        <v>755</v>
      </c>
      <c r="B756" s="27" t="s">
        <v>823</v>
      </c>
      <c r="C756" s="28">
        <v>2096.7600000000002</v>
      </c>
      <c r="D756" s="29">
        <v>6686</v>
      </c>
      <c r="E756" s="30">
        <v>18306670000104</v>
      </c>
      <c r="F756" s="31">
        <v>0.67200000000000004</v>
      </c>
      <c r="G756" s="32" t="str">
        <f t="shared" si="11"/>
        <v>ALTO</v>
      </c>
      <c r="H756" s="27" t="s">
        <v>49</v>
      </c>
      <c r="I756" s="33" t="s">
        <v>137</v>
      </c>
      <c r="J756" s="34">
        <v>316430</v>
      </c>
      <c r="K756" s="35" t="s">
        <v>81</v>
      </c>
      <c r="L756" s="36">
        <v>43789</v>
      </c>
      <c r="M756" s="37" t="s">
        <v>33</v>
      </c>
      <c r="N756" s="37" t="s">
        <v>34</v>
      </c>
      <c r="O756" s="36">
        <v>43433</v>
      </c>
    </row>
    <row r="757" spans="1:15" ht="15" customHeight="1" x14ac:dyDescent="0.25">
      <c r="A757" s="26">
        <v>756</v>
      </c>
      <c r="B757" s="27" t="s">
        <v>824</v>
      </c>
      <c r="C757" s="28">
        <v>167.17</v>
      </c>
      <c r="D757" s="29">
        <v>4948</v>
      </c>
      <c r="E757" s="30">
        <v>17935370000113</v>
      </c>
      <c r="F757" s="31">
        <v>0.69199999999999995</v>
      </c>
      <c r="G757" s="32" t="str">
        <f t="shared" si="11"/>
        <v>ALTO</v>
      </c>
      <c r="H757" s="27" t="s">
        <v>62</v>
      </c>
      <c r="I757" s="33" t="s">
        <v>200</v>
      </c>
      <c r="J757" s="34">
        <v>316440</v>
      </c>
      <c r="K757" s="35" t="s">
        <v>64</v>
      </c>
      <c r="L757" s="36">
        <v>43877</v>
      </c>
      <c r="M757" s="37"/>
      <c r="N757" s="37"/>
      <c r="O757" s="36"/>
    </row>
    <row r="758" spans="1:15" ht="15" customHeight="1" x14ac:dyDescent="0.25">
      <c r="A758" s="26">
        <v>757</v>
      </c>
      <c r="B758" s="27" t="s">
        <v>825</v>
      </c>
      <c r="C758" s="28">
        <v>73.709999999999994</v>
      </c>
      <c r="D758" s="29">
        <v>2798</v>
      </c>
      <c r="E758" s="30">
        <v>1616854000160</v>
      </c>
      <c r="F758" s="31">
        <v>0.66</v>
      </c>
      <c r="G758" s="32" t="str">
        <f t="shared" si="11"/>
        <v>BAIXO</v>
      </c>
      <c r="H758" s="27" t="s">
        <v>30</v>
      </c>
      <c r="I758" s="33" t="s">
        <v>100</v>
      </c>
      <c r="J758" s="34">
        <v>316443</v>
      </c>
      <c r="K758" s="35" t="s">
        <v>71</v>
      </c>
      <c r="L758" s="36">
        <v>43857</v>
      </c>
      <c r="M758" s="37" t="s">
        <v>33</v>
      </c>
      <c r="N758" s="37" t="s">
        <v>34</v>
      </c>
      <c r="O758" s="36">
        <v>43693</v>
      </c>
    </row>
    <row r="759" spans="1:15" ht="15" customHeight="1" x14ac:dyDescent="0.25">
      <c r="A759" s="26">
        <v>758</v>
      </c>
      <c r="B759" s="27" t="s">
        <v>826</v>
      </c>
      <c r="C759" s="28">
        <v>80.08</v>
      </c>
      <c r="D759" s="29">
        <v>5739</v>
      </c>
      <c r="E759" s="30">
        <v>1613123000160</v>
      </c>
      <c r="F759" s="31">
        <v>0.60699999999999998</v>
      </c>
      <c r="G759" s="32" t="str">
        <f t="shared" si="11"/>
        <v>BAIXO</v>
      </c>
      <c r="H759" s="27" t="s">
        <v>38</v>
      </c>
      <c r="I759" s="33" t="s">
        <v>167</v>
      </c>
      <c r="J759" s="34">
        <v>316447</v>
      </c>
      <c r="K759" s="35" t="s">
        <v>40</v>
      </c>
      <c r="L759" s="36"/>
      <c r="M759" s="37"/>
      <c r="N759" s="37"/>
      <c r="O759" s="36"/>
    </row>
    <row r="760" spans="1:15" ht="15" customHeight="1" x14ac:dyDescent="0.25">
      <c r="A760" s="26">
        <v>759</v>
      </c>
      <c r="B760" s="27" t="s">
        <v>827</v>
      </c>
      <c r="C760" s="28">
        <v>516.67999999999995</v>
      </c>
      <c r="D760" s="29">
        <v>10647</v>
      </c>
      <c r="E760" s="30">
        <v>18409177000101</v>
      </c>
      <c r="F760" s="31">
        <v>0.58099999999999996</v>
      </c>
      <c r="G760" s="32" t="str">
        <f t="shared" si="11"/>
        <v>BAIXO</v>
      </c>
      <c r="H760" s="27" t="s">
        <v>38</v>
      </c>
      <c r="I760" s="33" t="s">
        <v>42</v>
      </c>
      <c r="J760" s="34">
        <v>316450</v>
      </c>
      <c r="K760" s="35" t="s">
        <v>43</v>
      </c>
      <c r="L760" s="36"/>
      <c r="M760" s="37"/>
      <c r="N760" s="37"/>
      <c r="O760" s="36"/>
    </row>
    <row r="761" spans="1:15" ht="15" customHeight="1" x14ac:dyDescent="0.25">
      <c r="A761" s="26">
        <v>760</v>
      </c>
      <c r="B761" s="27" t="s">
        <v>828</v>
      </c>
      <c r="C761" s="28">
        <v>407.89</v>
      </c>
      <c r="D761" s="29">
        <v>5805</v>
      </c>
      <c r="E761" s="30">
        <v>18308734000106</v>
      </c>
      <c r="F761" s="31">
        <v>0.626</v>
      </c>
      <c r="G761" s="32" t="str">
        <f t="shared" si="11"/>
        <v>BAIXO</v>
      </c>
      <c r="H761" s="27" t="s">
        <v>49</v>
      </c>
      <c r="I761" s="33" t="s">
        <v>251</v>
      </c>
      <c r="J761" s="34">
        <v>316460</v>
      </c>
      <c r="K761" s="35" t="s">
        <v>51</v>
      </c>
      <c r="L761" s="36"/>
      <c r="M761" s="37"/>
      <c r="N761" s="37"/>
      <c r="O761" s="36"/>
    </row>
    <row r="762" spans="1:15" ht="15" customHeight="1" x14ac:dyDescent="0.25">
      <c r="A762" s="26">
        <v>761</v>
      </c>
      <c r="B762" s="27" t="s">
        <v>119</v>
      </c>
      <c r="C762" s="28">
        <v>813.72</v>
      </c>
      <c r="D762" s="29">
        <v>65034</v>
      </c>
      <c r="E762" s="30">
        <v>18241349000180</v>
      </c>
      <c r="F762" s="31">
        <v>0.72199999999999998</v>
      </c>
      <c r="G762" s="32" t="str">
        <f t="shared" si="11"/>
        <v>ALTO</v>
      </c>
      <c r="H762" s="27" t="s">
        <v>62</v>
      </c>
      <c r="I762" s="33" t="s">
        <v>119</v>
      </c>
      <c r="J762" s="34">
        <v>316470</v>
      </c>
      <c r="K762" s="35" t="s">
        <v>81</v>
      </c>
      <c r="L762" s="36"/>
      <c r="M762" s="37"/>
      <c r="N762" s="37"/>
      <c r="O762" s="36"/>
    </row>
    <row r="763" spans="1:15" ht="15" customHeight="1" x14ac:dyDescent="0.25">
      <c r="A763" s="26">
        <v>762</v>
      </c>
      <c r="B763" s="27" t="s">
        <v>829</v>
      </c>
      <c r="C763" s="28">
        <v>127.89</v>
      </c>
      <c r="D763" s="29">
        <v>1616</v>
      </c>
      <c r="E763" s="30">
        <v>18303263000135</v>
      </c>
      <c r="F763" s="31">
        <v>0.63200000000000001</v>
      </c>
      <c r="G763" s="32" t="str">
        <f t="shared" si="11"/>
        <v>BAIXO</v>
      </c>
      <c r="H763" s="27" t="s">
        <v>26</v>
      </c>
      <c r="I763" s="33" t="s">
        <v>91</v>
      </c>
      <c r="J763" s="34">
        <v>316480</v>
      </c>
      <c r="K763" s="35" t="s">
        <v>103</v>
      </c>
      <c r="L763" s="36"/>
      <c r="M763" s="37"/>
      <c r="N763" s="37"/>
      <c r="O763" s="36"/>
    </row>
    <row r="764" spans="1:15" ht="15" customHeight="1" x14ac:dyDescent="0.25">
      <c r="A764" s="26">
        <v>763</v>
      </c>
      <c r="B764" s="27" t="s">
        <v>830</v>
      </c>
      <c r="C764" s="28">
        <v>92.14</v>
      </c>
      <c r="D764" s="29">
        <v>2110</v>
      </c>
      <c r="E764" s="30">
        <v>17906314000150</v>
      </c>
      <c r="F764" s="31">
        <v>0.67600000000000005</v>
      </c>
      <c r="G764" s="32" t="str">
        <f t="shared" si="11"/>
        <v>ALTO</v>
      </c>
      <c r="H764" s="27" t="s">
        <v>62</v>
      </c>
      <c r="I764" s="33" t="s">
        <v>66</v>
      </c>
      <c r="J764" s="34">
        <v>316490</v>
      </c>
      <c r="K764" s="35" t="s">
        <v>64</v>
      </c>
      <c r="L764" s="36"/>
      <c r="M764" s="37"/>
      <c r="N764" s="37"/>
      <c r="O764" s="36"/>
    </row>
    <row r="765" spans="1:15" ht="15" customHeight="1" x14ac:dyDescent="0.25">
      <c r="A765" s="26">
        <v>764</v>
      </c>
      <c r="B765" s="27" t="s">
        <v>831</v>
      </c>
      <c r="C765" s="28">
        <v>370.96</v>
      </c>
      <c r="D765" s="29">
        <v>6655</v>
      </c>
      <c r="E765" s="30">
        <v>18008920000111</v>
      </c>
      <c r="F765" s="31">
        <v>0.66700000000000004</v>
      </c>
      <c r="G765" s="32" t="str">
        <f t="shared" si="11"/>
        <v>BAIXO</v>
      </c>
      <c r="H765" s="27" t="s">
        <v>62</v>
      </c>
      <c r="I765" s="33" t="s">
        <v>159</v>
      </c>
      <c r="J765" s="34">
        <v>316520</v>
      </c>
      <c r="K765" s="35" t="s">
        <v>64</v>
      </c>
      <c r="L765" s="36">
        <v>43653</v>
      </c>
      <c r="M765" s="37" t="s">
        <v>33</v>
      </c>
      <c r="N765" s="37" t="s">
        <v>34</v>
      </c>
      <c r="O765" s="36"/>
    </row>
    <row r="766" spans="1:15" ht="15" customHeight="1" x14ac:dyDescent="0.25">
      <c r="A766" s="26">
        <v>765</v>
      </c>
      <c r="B766" s="27" t="s">
        <v>832</v>
      </c>
      <c r="C766" s="28">
        <v>572.33000000000004</v>
      </c>
      <c r="D766" s="29">
        <v>10553</v>
      </c>
      <c r="E766" s="30">
        <v>17749904000117</v>
      </c>
      <c r="F766" s="31">
        <v>0.66200000000000003</v>
      </c>
      <c r="G766" s="32" t="str">
        <f t="shared" si="11"/>
        <v>BAIXO</v>
      </c>
      <c r="H766" s="27" t="s">
        <v>26</v>
      </c>
      <c r="I766" s="33" t="s">
        <v>289</v>
      </c>
      <c r="J766" s="34">
        <v>316500</v>
      </c>
      <c r="K766" s="35" t="s">
        <v>75</v>
      </c>
      <c r="L766" s="36"/>
      <c r="M766" s="37"/>
      <c r="N766" s="37"/>
      <c r="O766" s="36"/>
    </row>
    <row r="767" spans="1:15" ht="15" customHeight="1" x14ac:dyDescent="0.25">
      <c r="A767" s="26">
        <v>766</v>
      </c>
      <c r="B767" s="27" t="s">
        <v>833</v>
      </c>
      <c r="C767" s="28">
        <v>278.33999999999997</v>
      </c>
      <c r="D767" s="29">
        <v>7093</v>
      </c>
      <c r="E767" s="30">
        <v>18241364000129</v>
      </c>
      <c r="F767" s="31">
        <v>0.7</v>
      </c>
      <c r="G767" s="32" t="str">
        <f t="shared" si="11"/>
        <v>ALTO</v>
      </c>
      <c r="H767" s="27" t="s">
        <v>62</v>
      </c>
      <c r="I767" s="33" t="s">
        <v>119</v>
      </c>
      <c r="J767" s="34">
        <v>316510</v>
      </c>
      <c r="K767" s="35" t="s">
        <v>81</v>
      </c>
      <c r="L767" s="36"/>
      <c r="M767" s="37"/>
      <c r="N767" s="37"/>
      <c r="O767" s="36"/>
    </row>
    <row r="768" spans="1:15" ht="15" customHeight="1" x14ac:dyDescent="0.25">
      <c r="A768" s="26">
        <v>767</v>
      </c>
      <c r="B768" s="27" t="s">
        <v>834</v>
      </c>
      <c r="C768" s="28">
        <v>392.56</v>
      </c>
      <c r="D768" s="29">
        <v>7008</v>
      </c>
      <c r="E768" s="30">
        <v>17954546000184</v>
      </c>
      <c r="F768" s="31">
        <v>0.71499999999999997</v>
      </c>
      <c r="G768" s="32" t="str">
        <f t="shared" si="11"/>
        <v>ALTO</v>
      </c>
      <c r="H768" s="27" t="s">
        <v>62</v>
      </c>
      <c r="I768" s="33" t="s">
        <v>63</v>
      </c>
      <c r="J768" s="34">
        <v>316530</v>
      </c>
      <c r="K768" s="35" t="s">
        <v>75</v>
      </c>
      <c r="L768" s="36">
        <v>43366</v>
      </c>
      <c r="M768" s="37"/>
      <c r="N768" s="37"/>
      <c r="O768" s="36"/>
    </row>
    <row r="769" spans="1:15" ht="15" customHeight="1" x14ac:dyDescent="0.25">
      <c r="A769" s="26">
        <v>768</v>
      </c>
      <c r="B769" s="27" t="s">
        <v>835</v>
      </c>
      <c r="C769" s="28">
        <v>285.85000000000002</v>
      </c>
      <c r="D769" s="29">
        <v>6241</v>
      </c>
      <c r="E769" s="30">
        <v>18026005000159</v>
      </c>
      <c r="F769" s="31">
        <v>0.68</v>
      </c>
      <c r="G769" s="32" t="str">
        <f t="shared" si="11"/>
        <v>ALTO</v>
      </c>
      <c r="H769" s="27" t="s">
        <v>62</v>
      </c>
      <c r="I769" s="33" t="s">
        <v>169</v>
      </c>
      <c r="J769" s="34">
        <v>316540</v>
      </c>
      <c r="K769" s="35" t="s">
        <v>64</v>
      </c>
      <c r="L769" s="36">
        <v>43901</v>
      </c>
      <c r="M769" s="37" t="s">
        <v>33</v>
      </c>
      <c r="N769" s="37" t="s">
        <v>34</v>
      </c>
      <c r="O769" s="36">
        <v>43451</v>
      </c>
    </row>
    <row r="770" spans="1:15" ht="15" customHeight="1" x14ac:dyDescent="0.25">
      <c r="A770" s="26">
        <v>769</v>
      </c>
      <c r="B770" s="27" t="s">
        <v>836</v>
      </c>
      <c r="C770" s="28">
        <v>141.79</v>
      </c>
      <c r="D770" s="29">
        <v>5597</v>
      </c>
      <c r="E770" s="30">
        <v>18307496000106</v>
      </c>
      <c r="F770" s="31">
        <v>0.63600000000000001</v>
      </c>
      <c r="G770" s="32" t="str">
        <f t="shared" ref="G770:G833" si="12">IF(F770&lt;0.668,"BAIXO","ALTO")</f>
        <v>BAIXO</v>
      </c>
      <c r="H770" s="27" t="s">
        <v>38</v>
      </c>
      <c r="I770" s="33" t="s">
        <v>188</v>
      </c>
      <c r="J770" s="34">
        <v>316550</v>
      </c>
      <c r="K770" s="35" t="s">
        <v>43</v>
      </c>
      <c r="L770" s="36"/>
      <c r="M770" s="37"/>
      <c r="N770" s="37"/>
      <c r="O770" s="36"/>
    </row>
    <row r="771" spans="1:15" ht="15" customHeight="1" x14ac:dyDescent="0.25">
      <c r="A771" s="26">
        <v>770</v>
      </c>
      <c r="B771" s="27" t="s">
        <v>837</v>
      </c>
      <c r="C771" s="28">
        <v>62.34</v>
      </c>
      <c r="D771" s="29">
        <v>25798</v>
      </c>
      <c r="E771" s="30">
        <v>1612509000158</v>
      </c>
      <c r="F771" s="31">
        <v>0.73399999999999999</v>
      </c>
      <c r="G771" s="32" t="str">
        <f t="shared" si="12"/>
        <v>ALTO</v>
      </c>
      <c r="H771" s="27" t="s">
        <v>26</v>
      </c>
      <c r="I771" s="33" t="s">
        <v>146</v>
      </c>
      <c r="J771" s="34">
        <v>316553</v>
      </c>
      <c r="K771" s="35" t="s">
        <v>103</v>
      </c>
      <c r="L771" s="36">
        <v>43863</v>
      </c>
      <c r="M771" s="37"/>
      <c r="N771" s="37"/>
      <c r="O771" s="36"/>
    </row>
    <row r="772" spans="1:15" ht="15" customHeight="1" x14ac:dyDescent="0.25">
      <c r="A772" s="26">
        <v>771</v>
      </c>
      <c r="B772" s="27" t="s">
        <v>838</v>
      </c>
      <c r="C772" s="28">
        <v>176.21</v>
      </c>
      <c r="D772" s="29">
        <v>2847</v>
      </c>
      <c r="E772" s="30">
        <v>1625189000170</v>
      </c>
      <c r="F772" s="31">
        <v>0.65400000000000003</v>
      </c>
      <c r="G772" s="32" t="str">
        <f t="shared" si="12"/>
        <v>BAIXO</v>
      </c>
      <c r="H772" s="27" t="s">
        <v>30</v>
      </c>
      <c r="I772" s="33" t="s">
        <v>36</v>
      </c>
      <c r="J772" s="34">
        <v>316556</v>
      </c>
      <c r="K772" s="35" t="s">
        <v>32</v>
      </c>
      <c r="L772" s="36">
        <v>43892</v>
      </c>
      <c r="M772" s="37"/>
      <c r="N772" s="37"/>
      <c r="O772" s="36"/>
    </row>
    <row r="773" spans="1:15" ht="15" customHeight="1" x14ac:dyDescent="0.25">
      <c r="A773" s="26">
        <v>772</v>
      </c>
      <c r="B773" s="27" t="s">
        <v>839</v>
      </c>
      <c r="C773" s="28">
        <v>151.5</v>
      </c>
      <c r="D773" s="29">
        <v>5225</v>
      </c>
      <c r="E773" s="30">
        <v>41778556000190</v>
      </c>
      <c r="F773" s="31">
        <v>0.66100000000000003</v>
      </c>
      <c r="G773" s="32" t="str">
        <f t="shared" si="12"/>
        <v>BAIXO</v>
      </c>
      <c r="H773" s="27" t="s">
        <v>62</v>
      </c>
      <c r="I773" s="33" t="s">
        <v>169</v>
      </c>
      <c r="J773" s="34">
        <v>316557</v>
      </c>
      <c r="K773" s="35" t="s">
        <v>64</v>
      </c>
      <c r="L773" s="36"/>
      <c r="M773" s="37"/>
      <c r="N773" s="37"/>
      <c r="O773" s="36"/>
    </row>
    <row r="774" spans="1:15" ht="15" customHeight="1" x14ac:dyDescent="0.25">
      <c r="A774" s="26">
        <v>773</v>
      </c>
      <c r="B774" s="27" t="s">
        <v>840</v>
      </c>
      <c r="C774" s="28">
        <v>97.98</v>
      </c>
      <c r="D774" s="29">
        <v>1980</v>
      </c>
      <c r="E774" s="30">
        <v>17724576000102</v>
      </c>
      <c r="F774" s="31">
        <v>0.67400000000000004</v>
      </c>
      <c r="G774" s="32" t="str">
        <f t="shared" si="12"/>
        <v>ALTO</v>
      </c>
      <c r="H774" s="27" t="s">
        <v>30</v>
      </c>
      <c r="I774" s="33" t="s">
        <v>105</v>
      </c>
      <c r="J774" s="34">
        <v>316560</v>
      </c>
      <c r="K774" s="35" t="s">
        <v>71</v>
      </c>
      <c r="L774" s="36"/>
      <c r="M774" s="37"/>
      <c r="N774" s="37"/>
      <c r="O774" s="36"/>
    </row>
    <row r="775" spans="1:15" ht="15" customHeight="1" x14ac:dyDescent="0.25">
      <c r="A775" s="26">
        <v>774</v>
      </c>
      <c r="B775" s="27" t="s">
        <v>841</v>
      </c>
      <c r="C775" s="28">
        <v>166.69</v>
      </c>
      <c r="D775" s="29">
        <v>7230</v>
      </c>
      <c r="E775" s="30">
        <v>18128231000140</v>
      </c>
      <c r="F775" s="31">
        <v>0.64400000000000002</v>
      </c>
      <c r="G775" s="32" t="str">
        <f t="shared" si="12"/>
        <v>BAIXO</v>
      </c>
      <c r="H775" s="27" t="s">
        <v>30</v>
      </c>
      <c r="I775" s="33" t="s">
        <v>129</v>
      </c>
      <c r="J775" s="34">
        <v>316570</v>
      </c>
      <c r="K775" s="35" t="s">
        <v>71</v>
      </c>
      <c r="L775" s="36">
        <v>43797</v>
      </c>
      <c r="M775" s="37"/>
      <c r="N775" s="37"/>
      <c r="O775" s="36"/>
    </row>
    <row r="776" spans="1:15" ht="15" customHeight="1" x14ac:dyDescent="0.25">
      <c r="A776" s="26">
        <v>775</v>
      </c>
      <c r="B776" s="27" t="s">
        <v>842</v>
      </c>
      <c r="C776" s="28">
        <v>94.02</v>
      </c>
      <c r="D776" s="29">
        <v>1868</v>
      </c>
      <c r="E776" s="30">
        <v>18675926000142</v>
      </c>
      <c r="F776" s="31">
        <v>0.68400000000000005</v>
      </c>
      <c r="G776" s="32" t="str">
        <f t="shared" si="12"/>
        <v>ALTO</v>
      </c>
      <c r="H776" s="27" t="s">
        <v>62</v>
      </c>
      <c r="I776" s="33" t="s">
        <v>169</v>
      </c>
      <c r="J776" s="34">
        <v>316580</v>
      </c>
      <c r="K776" s="35" t="s">
        <v>64</v>
      </c>
      <c r="L776" s="36"/>
      <c r="M776" s="37"/>
      <c r="N776" s="37"/>
      <c r="O776" s="36"/>
    </row>
    <row r="777" spans="1:15" ht="15" customHeight="1" x14ac:dyDescent="0.25">
      <c r="A777" s="26">
        <v>776</v>
      </c>
      <c r="B777" s="27" t="s">
        <v>843</v>
      </c>
      <c r="C777" s="28">
        <v>951.51</v>
      </c>
      <c r="D777" s="29">
        <v>4574</v>
      </c>
      <c r="E777" s="30">
        <v>17754110000141</v>
      </c>
      <c r="F777" s="31">
        <v>0.62</v>
      </c>
      <c r="G777" s="32" t="str">
        <f t="shared" si="12"/>
        <v>BAIXO</v>
      </c>
      <c r="H777" s="27" t="s">
        <v>26</v>
      </c>
      <c r="I777" s="33" t="s">
        <v>322</v>
      </c>
      <c r="J777" s="34">
        <v>316590</v>
      </c>
      <c r="K777" s="35" t="s">
        <v>92</v>
      </c>
      <c r="L777" s="36"/>
      <c r="M777" s="37"/>
      <c r="N777" s="37"/>
      <c r="O777" s="36"/>
    </row>
    <row r="778" spans="1:15" ht="15" customHeight="1" x14ac:dyDescent="0.25">
      <c r="A778" s="26">
        <v>777</v>
      </c>
      <c r="B778" s="27" t="s">
        <v>844</v>
      </c>
      <c r="C778" s="28">
        <v>170.63</v>
      </c>
      <c r="D778" s="29">
        <v>5689</v>
      </c>
      <c r="E778" s="30">
        <v>23515703000158</v>
      </c>
      <c r="F778" s="31">
        <v>0.63100000000000001</v>
      </c>
      <c r="G778" s="32" t="str">
        <f t="shared" si="12"/>
        <v>BAIXO</v>
      </c>
      <c r="H778" s="27" t="s">
        <v>30</v>
      </c>
      <c r="I778" s="33" t="s">
        <v>86</v>
      </c>
      <c r="J778" s="34">
        <v>316600</v>
      </c>
      <c r="K778" s="35" t="s">
        <v>75</v>
      </c>
      <c r="L778" s="36"/>
      <c r="M778" s="37"/>
      <c r="N778" s="37"/>
      <c r="O778" s="36"/>
    </row>
    <row r="779" spans="1:15" ht="15" customHeight="1" x14ac:dyDescent="0.25">
      <c r="A779" s="26">
        <v>778</v>
      </c>
      <c r="B779" s="27" t="s">
        <v>845</v>
      </c>
      <c r="C779" s="28">
        <v>382.2</v>
      </c>
      <c r="D779" s="29">
        <v>3493</v>
      </c>
      <c r="E779" s="30">
        <v>18307504000114</v>
      </c>
      <c r="F779" s="31">
        <v>0.56499999999999995</v>
      </c>
      <c r="G779" s="32" t="str">
        <f t="shared" si="12"/>
        <v>BAIXO</v>
      </c>
      <c r="H779" s="27" t="s">
        <v>38</v>
      </c>
      <c r="I779" s="33" t="s">
        <v>188</v>
      </c>
      <c r="J779" s="34">
        <v>316610</v>
      </c>
      <c r="K779" s="35" t="s">
        <v>103</v>
      </c>
      <c r="L779" s="36"/>
      <c r="M779" s="37"/>
      <c r="N779" s="37"/>
      <c r="O779" s="36"/>
    </row>
    <row r="780" spans="1:15" ht="15" customHeight="1" x14ac:dyDescent="0.25">
      <c r="A780" s="26">
        <v>779</v>
      </c>
      <c r="B780" s="27" t="s">
        <v>846</v>
      </c>
      <c r="C780" s="28">
        <v>235.56</v>
      </c>
      <c r="D780" s="29">
        <v>10202</v>
      </c>
      <c r="E780" s="30">
        <v>18094870000132</v>
      </c>
      <c r="F780" s="31">
        <v>0.626</v>
      </c>
      <c r="G780" s="32" t="str">
        <f t="shared" si="12"/>
        <v>BAIXO</v>
      </c>
      <c r="H780" s="27" t="s">
        <v>26</v>
      </c>
      <c r="I780" s="33" t="s">
        <v>74</v>
      </c>
      <c r="J780" s="34">
        <v>316620</v>
      </c>
      <c r="K780" s="35" t="s">
        <v>75</v>
      </c>
      <c r="L780" s="36">
        <v>43276</v>
      </c>
      <c r="M780" s="37" t="s">
        <v>33</v>
      </c>
      <c r="N780" s="37" t="s">
        <v>34</v>
      </c>
      <c r="O780" s="36">
        <v>43230</v>
      </c>
    </row>
    <row r="781" spans="1:15" ht="15" customHeight="1" x14ac:dyDescent="0.25">
      <c r="A781" s="26">
        <v>780</v>
      </c>
      <c r="B781" s="27" t="s">
        <v>847</v>
      </c>
      <c r="C781" s="28">
        <v>165.98</v>
      </c>
      <c r="D781" s="29">
        <v>7125</v>
      </c>
      <c r="E781" s="30">
        <v>19243518000184</v>
      </c>
      <c r="F781" s="31">
        <v>0.56000000000000005</v>
      </c>
      <c r="G781" s="32" t="str">
        <f t="shared" si="12"/>
        <v>BAIXO</v>
      </c>
      <c r="H781" s="27" t="s">
        <v>30</v>
      </c>
      <c r="I781" s="33" t="s">
        <v>36</v>
      </c>
      <c r="J781" s="34">
        <v>316630</v>
      </c>
      <c r="K781" s="35" t="s">
        <v>32</v>
      </c>
      <c r="L781" s="36">
        <v>43874</v>
      </c>
      <c r="M781" s="37"/>
      <c r="N781" s="37"/>
      <c r="O781" s="36"/>
    </row>
    <row r="782" spans="1:15" ht="15" customHeight="1" x14ac:dyDescent="0.25">
      <c r="A782" s="26">
        <v>781</v>
      </c>
      <c r="B782" s="27" t="s">
        <v>848</v>
      </c>
      <c r="C782" s="28">
        <v>114.59</v>
      </c>
      <c r="D782" s="29">
        <v>1790</v>
      </c>
      <c r="E782" s="30">
        <v>18008854000180</v>
      </c>
      <c r="F782" s="31">
        <v>0.66</v>
      </c>
      <c r="G782" s="32" t="str">
        <f t="shared" si="12"/>
        <v>BAIXO</v>
      </c>
      <c r="H782" s="27" t="s">
        <v>62</v>
      </c>
      <c r="I782" s="33" t="s">
        <v>63</v>
      </c>
      <c r="J782" s="34">
        <v>316640</v>
      </c>
      <c r="K782" s="35" t="s">
        <v>64</v>
      </c>
      <c r="L782" s="36"/>
      <c r="M782" s="37"/>
      <c r="N782" s="37"/>
      <c r="O782" s="36"/>
    </row>
    <row r="783" spans="1:15" ht="15" customHeight="1" x14ac:dyDescent="0.25">
      <c r="A783" s="26">
        <v>782</v>
      </c>
      <c r="B783" s="27" t="s">
        <v>849</v>
      </c>
      <c r="C783" s="28">
        <v>218.67</v>
      </c>
      <c r="D783" s="29">
        <v>4220</v>
      </c>
      <c r="E783" s="30">
        <v>18303230000195</v>
      </c>
      <c r="F783" s="31">
        <v>0.55700000000000005</v>
      </c>
      <c r="G783" s="32" t="str">
        <f t="shared" si="12"/>
        <v>BAIXO</v>
      </c>
      <c r="H783" s="27" t="s">
        <v>26</v>
      </c>
      <c r="I783" s="33" t="s">
        <v>91</v>
      </c>
      <c r="J783" s="34">
        <v>316650</v>
      </c>
      <c r="K783" s="35" t="s">
        <v>103</v>
      </c>
      <c r="L783" s="36"/>
      <c r="M783" s="37"/>
      <c r="N783" s="37"/>
      <c r="O783" s="36"/>
    </row>
    <row r="784" spans="1:15" ht="15" customHeight="1" x14ac:dyDescent="0.25">
      <c r="A784" s="26">
        <v>783</v>
      </c>
      <c r="B784" s="27" t="s">
        <v>850</v>
      </c>
      <c r="C784" s="28">
        <v>334.56</v>
      </c>
      <c r="D784" s="29">
        <v>815</v>
      </c>
      <c r="E784" s="30">
        <v>18301069000110</v>
      </c>
      <c r="F784" s="31">
        <v>0.67700000000000005</v>
      </c>
      <c r="G784" s="32" t="str">
        <f t="shared" si="12"/>
        <v>ALTO</v>
      </c>
      <c r="H784" s="27" t="s">
        <v>49</v>
      </c>
      <c r="I784" s="33" t="s">
        <v>116</v>
      </c>
      <c r="J784" s="34">
        <v>316660</v>
      </c>
      <c r="K784" s="35" t="s">
        <v>51</v>
      </c>
      <c r="L784" s="36"/>
      <c r="M784" s="37"/>
      <c r="N784" s="37"/>
      <c r="O784" s="36"/>
    </row>
    <row r="785" spans="1:15" ht="15" customHeight="1" x14ac:dyDescent="0.25">
      <c r="A785" s="26">
        <v>784</v>
      </c>
      <c r="B785" s="27" t="s">
        <v>851</v>
      </c>
      <c r="C785" s="28">
        <v>1293.97</v>
      </c>
      <c r="D785" s="29">
        <v>10541</v>
      </c>
      <c r="E785" s="30">
        <v>18468058000120</v>
      </c>
      <c r="F785" s="31">
        <v>0.69599999999999995</v>
      </c>
      <c r="G785" s="32" t="str">
        <f t="shared" si="12"/>
        <v>ALTO</v>
      </c>
      <c r="H785" s="27" t="s">
        <v>23</v>
      </c>
      <c r="I785" s="33" t="s">
        <v>24</v>
      </c>
      <c r="J785" s="34">
        <v>316680</v>
      </c>
      <c r="K785" s="35" t="s">
        <v>25</v>
      </c>
      <c r="L785" s="36"/>
      <c r="M785" s="37"/>
      <c r="N785" s="37"/>
      <c r="O785" s="36"/>
    </row>
    <row r="786" spans="1:15" ht="15" customHeight="1" x14ac:dyDescent="0.25">
      <c r="A786" s="26">
        <v>785</v>
      </c>
      <c r="B786" s="27" t="s">
        <v>852</v>
      </c>
      <c r="C786" s="28">
        <v>247.16</v>
      </c>
      <c r="D786" s="29">
        <v>8419</v>
      </c>
      <c r="E786" s="30">
        <v>18398966000194</v>
      </c>
      <c r="F786" s="31">
        <v>0.65100000000000002</v>
      </c>
      <c r="G786" s="32" t="str">
        <f t="shared" si="12"/>
        <v>BAIXO</v>
      </c>
      <c r="H786" s="27" t="s">
        <v>53</v>
      </c>
      <c r="I786" s="33" t="s">
        <v>54</v>
      </c>
      <c r="J786" s="34">
        <v>316670</v>
      </c>
      <c r="K786" s="35" t="s">
        <v>55</v>
      </c>
      <c r="L786" s="36"/>
      <c r="M786" s="37"/>
      <c r="N786" s="37"/>
      <c r="O786" s="36"/>
    </row>
    <row r="787" spans="1:15" ht="15" customHeight="1" x14ac:dyDescent="0.25">
      <c r="A787" s="26">
        <v>786</v>
      </c>
      <c r="B787" s="27" t="s">
        <v>853</v>
      </c>
      <c r="C787" s="28">
        <v>208.04</v>
      </c>
      <c r="D787" s="29">
        <v>7540</v>
      </c>
      <c r="E787" s="30">
        <v>18243261000106</v>
      </c>
      <c r="F787" s="31">
        <v>0.67700000000000005</v>
      </c>
      <c r="G787" s="32" t="str">
        <f t="shared" si="12"/>
        <v>ALTO</v>
      </c>
      <c r="H787" s="27" t="s">
        <v>62</v>
      </c>
      <c r="I787" s="33" t="s">
        <v>72</v>
      </c>
      <c r="J787" s="34">
        <v>316690</v>
      </c>
      <c r="K787" s="35" t="s">
        <v>64</v>
      </c>
      <c r="L787" s="36"/>
      <c r="M787" s="37"/>
      <c r="N787" s="37"/>
      <c r="O787" s="36"/>
    </row>
    <row r="788" spans="1:15" ht="15" customHeight="1" x14ac:dyDescent="0.25">
      <c r="A788" s="26">
        <v>787</v>
      </c>
      <c r="B788" s="27" t="s">
        <v>854</v>
      </c>
      <c r="C788" s="28">
        <v>552.84</v>
      </c>
      <c r="D788" s="29">
        <v>4425</v>
      </c>
      <c r="E788" s="30">
        <v>1612501000191</v>
      </c>
      <c r="F788" s="31">
        <v>0.63300000000000001</v>
      </c>
      <c r="G788" s="32" t="str">
        <f t="shared" si="12"/>
        <v>BAIXO</v>
      </c>
      <c r="H788" s="27" t="s">
        <v>57</v>
      </c>
      <c r="I788" s="33" t="s">
        <v>268</v>
      </c>
      <c r="J788" s="34">
        <v>316695</v>
      </c>
      <c r="K788" s="35" t="s">
        <v>152</v>
      </c>
      <c r="L788" s="36"/>
      <c r="M788" s="37"/>
      <c r="N788" s="37"/>
      <c r="O788" s="36"/>
    </row>
    <row r="789" spans="1:15" ht="15" customHeight="1" x14ac:dyDescent="0.25">
      <c r="A789" s="26">
        <v>788</v>
      </c>
      <c r="B789" s="27" t="s">
        <v>855</v>
      </c>
      <c r="C789" s="28">
        <v>211.97</v>
      </c>
      <c r="D789" s="29">
        <v>1996</v>
      </c>
      <c r="E789" s="30">
        <v>18008912000175</v>
      </c>
      <c r="F789" s="31">
        <v>0.64300000000000002</v>
      </c>
      <c r="G789" s="32" t="str">
        <f t="shared" si="12"/>
        <v>BAIXO</v>
      </c>
      <c r="H789" s="27" t="s">
        <v>62</v>
      </c>
      <c r="I789" s="33" t="s">
        <v>63</v>
      </c>
      <c r="J789" s="34">
        <v>316700</v>
      </c>
      <c r="K789" s="35" t="s">
        <v>64</v>
      </c>
      <c r="L789" s="36"/>
      <c r="M789" s="37"/>
      <c r="N789" s="37"/>
      <c r="O789" s="36"/>
    </row>
    <row r="790" spans="1:15" ht="15" customHeight="1" x14ac:dyDescent="0.25">
      <c r="A790" s="26">
        <v>789</v>
      </c>
      <c r="B790" s="27" t="s">
        <v>856</v>
      </c>
      <c r="C790" s="28">
        <v>1214.94</v>
      </c>
      <c r="D790" s="29">
        <v>20833</v>
      </c>
      <c r="E790" s="30">
        <v>18303271000181</v>
      </c>
      <c r="F790" s="31">
        <v>0.65600000000000003</v>
      </c>
      <c r="G790" s="32" t="str">
        <f t="shared" si="12"/>
        <v>BAIXO</v>
      </c>
      <c r="H790" s="27" t="s">
        <v>26</v>
      </c>
      <c r="I790" s="33" t="s">
        <v>91</v>
      </c>
      <c r="J790" s="34">
        <v>316710</v>
      </c>
      <c r="K790" s="35" t="s">
        <v>92</v>
      </c>
      <c r="L790" s="36">
        <v>43337</v>
      </c>
      <c r="M790" s="37"/>
      <c r="N790" s="37"/>
      <c r="O790" s="36"/>
    </row>
    <row r="791" spans="1:15" ht="15" customHeight="1" x14ac:dyDescent="0.25">
      <c r="A791" s="26">
        <v>790</v>
      </c>
      <c r="B791" s="27" t="s">
        <v>102</v>
      </c>
      <c r="C791" s="28">
        <v>539.54999999999995</v>
      </c>
      <c r="D791" s="29">
        <v>214071</v>
      </c>
      <c r="E791" s="30">
        <v>24996969000122</v>
      </c>
      <c r="F791" s="31">
        <v>0.76</v>
      </c>
      <c r="G791" s="32" t="str">
        <f t="shared" si="12"/>
        <v>ALTO</v>
      </c>
      <c r="H791" s="27" t="s">
        <v>26</v>
      </c>
      <c r="I791" s="33" t="s">
        <v>102</v>
      </c>
      <c r="J791" s="34">
        <v>316720</v>
      </c>
      <c r="K791" s="35" t="s">
        <v>103</v>
      </c>
      <c r="L791" s="36">
        <v>43409</v>
      </c>
      <c r="M791" s="37"/>
      <c r="N791" s="37"/>
      <c r="O791" s="36"/>
    </row>
    <row r="792" spans="1:15" ht="15" customHeight="1" x14ac:dyDescent="0.25">
      <c r="A792" s="26">
        <v>791</v>
      </c>
      <c r="B792" s="27" t="s">
        <v>857</v>
      </c>
      <c r="C792" s="28">
        <v>532.19000000000005</v>
      </c>
      <c r="D792" s="29">
        <v>10885</v>
      </c>
      <c r="E792" s="30">
        <v>1613375000190</v>
      </c>
      <c r="F792" s="31">
        <v>0.54200000000000004</v>
      </c>
      <c r="G792" s="32" t="str">
        <f t="shared" si="12"/>
        <v>BAIXO</v>
      </c>
      <c r="H792" s="27" t="s">
        <v>53</v>
      </c>
      <c r="I792" s="33" t="s">
        <v>131</v>
      </c>
      <c r="J792" s="34">
        <v>316555</v>
      </c>
      <c r="K792" s="35" t="s">
        <v>55</v>
      </c>
      <c r="L792" s="36"/>
      <c r="M792" s="37"/>
      <c r="N792" s="37"/>
      <c r="O792" s="36"/>
    </row>
    <row r="793" spans="1:15" ht="15" customHeight="1" x14ac:dyDescent="0.25">
      <c r="A793" s="26">
        <v>792</v>
      </c>
      <c r="B793" s="27" t="s">
        <v>858</v>
      </c>
      <c r="C793" s="28">
        <v>157.84</v>
      </c>
      <c r="D793" s="29">
        <v>2192</v>
      </c>
      <c r="E793" s="30">
        <v>17744558000184</v>
      </c>
      <c r="F793" s="31">
        <v>0.65200000000000002</v>
      </c>
      <c r="G793" s="32" t="str">
        <f t="shared" si="12"/>
        <v>BAIXO</v>
      </c>
      <c r="H793" s="27" t="s">
        <v>30</v>
      </c>
      <c r="I793" s="33" t="s">
        <v>129</v>
      </c>
      <c r="J793" s="34">
        <v>316730</v>
      </c>
      <c r="K793" s="35" t="s">
        <v>71</v>
      </c>
      <c r="L793" s="36"/>
      <c r="M793" s="37"/>
      <c r="N793" s="37"/>
      <c r="O793" s="36"/>
    </row>
    <row r="794" spans="1:15" ht="15" customHeight="1" x14ac:dyDescent="0.25">
      <c r="A794" s="26">
        <v>793</v>
      </c>
      <c r="B794" s="27" t="s">
        <v>859</v>
      </c>
      <c r="C794" s="28">
        <v>311.19</v>
      </c>
      <c r="D794" s="29">
        <v>6029</v>
      </c>
      <c r="E794" s="30">
        <v>18675942000135</v>
      </c>
      <c r="F794" s="31">
        <v>0.69899999999999995</v>
      </c>
      <c r="G794" s="32" t="str">
        <f t="shared" si="12"/>
        <v>ALTO</v>
      </c>
      <c r="H794" s="27" t="s">
        <v>62</v>
      </c>
      <c r="I794" s="33" t="s">
        <v>200</v>
      </c>
      <c r="J794" s="34">
        <v>316740</v>
      </c>
      <c r="K794" s="35" t="s">
        <v>64</v>
      </c>
      <c r="L794" s="36"/>
      <c r="M794" s="37"/>
      <c r="N794" s="37"/>
      <c r="O794" s="36"/>
    </row>
    <row r="795" spans="1:15" ht="15" customHeight="1" x14ac:dyDescent="0.25">
      <c r="A795" s="26">
        <v>794</v>
      </c>
      <c r="B795" s="27" t="s">
        <v>860</v>
      </c>
      <c r="C795" s="28">
        <v>135.56</v>
      </c>
      <c r="D795" s="29">
        <v>2537</v>
      </c>
      <c r="E795" s="30">
        <v>18338293000187</v>
      </c>
      <c r="F795" s="31">
        <v>0.63800000000000001</v>
      </c>
      <c r="G795" s="32" t="str">
        <f t="shared" si="12"/>
        <v>BAIXO</v>
      </c>
      <c r="H795" s="27" t="s">
        <v>30</v>
      </c>
      <c r="I795" s="33" t="s">
        <v>105</v>
      </c>
      <c r="J795" s="34">
        <v>316750</v>
      </c>
      <c r="K795" s="35" t="s">
        <v>71</v>
      </c>
      <c r="L795" s="36"/>
      <c r="M795" s="37"/>
      <c r="N795" s="37"/>
      <c r="O795" s="36"/>
    </row>
    <row r="796" spans="1:15" ht="15" customHeight="1" x14ac:dyDescent="0.25">
      <c r="A796" s="26">
        <v>795</v>
      </c>
      <c r="B796" s="27" t="s">
        <v>861</v>
      </c>
      <c r="C796" s="28">
        <v>487.33</v>
      </c>
      <c r="D796" s="29">
        <v>18302</v>
      </c>
      <c r="E796" s="30">
        <v>18385120000110</v>
      </c>
      <c r="F796" s="31">
        <v>0.63200000000000001</v>
      </c>
      <c r="G796" s="32" t="str">
        <f t="shared" si="12"/>
        <v>BAIXO</v>
      </c>
      <c r="H796" s="27" t="s">
        <v>30</v>
      </c>
      <c r="I796" s="33" t="s">
        <v>31</v>
      </c>
      <c r="J796" s="34">
        <v>316760</v>
      </c>
      <c r="K796" s="35" t="s">
        <v>32</v>
      </c>
      <c r="L796" s="36">
        <v>43409</v>
      </c>
      <c r="M796" s="37" t="s">
        <v>33</v>
      </c>
      <c r="N796" s="37" t="s">
        <v>34</v>
      </c>
      <c r="O796" s="36">
        <v>43230</v>
      </c>
    </row>
    <row r="797" spans="1:15" ht="15" customHeight="1" x14ac:dyDescent="0.25">
      <c r="A797" s="26">
        <v>796</v>
      </c>
      <c r="B797" s="27" t="s">
        <v>862</v>
      </c>
      <c r="C797" s="28">
        <v>206.35</v>
      </c>
      <c r="D797" s="29">
        <v>5828</v>
      </c>
      <c r="E797" s="30">
        <v>18083055000178</v>
      </c>
      <c r="F797" s="31">
        <v>0.63100000000000001</v>
      </c>
      <c r="G797" s="32" t="str">
        <f t="shared" si="12"/>
        <v>BAIXO</v>
      </c>
      <c r="H797" s="27" t="s">
        <v>38</v>
      </c>
      <c r="I797" s="33" t="s">
        <v>78</v>
      </c>
      <c r="J797" s="34">
        <v>316770</v>
      </c>
      <c r="K797" s="35" t="s">
        <v>43</v>
      </c>
      <c r="L797" s="36"/>
      <c r="M797" s="37"/>
      <c r="N797" s="37"/>
      <c r="O797" s="36"/>
    </row>
    <row r="798" spans="1:15" ht="15" customHeight="1" x14ac:dyDescent="0.25">
      <c r="A798" s="26">
        <v>797</v>
      </c>
      <c r="B798" s="27" t="s">
        <v>863</v>
      </c>
      <c r="C798" s="28">
        <v>196.71</v>
      </c>
      <c r="D798" s="29">
        <v>5678</v>
      </c>
      <c r="E798" s="30">
        <v>18188235000114</v>
      </c>
      <c r="F798" s="31">
        <v>0.69699999999999995</v>
      </c>
      <c r="G798" s="32" t="str">
        <f t="shared" si="12"/>
        <v>ALTO</v>
      </c>
      <c r="H798" s="27" t="s">
        <v>62</v>
      </c>
      <c r="I798" s="33" t="s">
        <v>66</v>
      </c>
      <c r="J798" s="34">
        <v>316780</v>
      </c>
      <c r="K798" s="35" t="s">
        <v>64</v>
      </c>
      <c r="L798" s="36"/>
      <c r="M798" s="37"/>
      <c r="N798" s="37"/>
      <c r="O798" s="36"/>
    </row>
    <row r="799" spans="1:15" ht="15" customHeight="1" x14ac:dyDescent="0.25">
      <c r="A799" s="26">
        <v>798</v>
      </c>
      <c r="B799" s="27" t="s">
        <v>864</v>
      </c>
      <c r="C799" s="28">
        <v>210.65</v>
      </c>
      <c r="D799" s="29">
        <v>4076</v>
      </c>
      <c r="E799" s="30">
        <v>17744798000189</v>
      </c>
      <c r="F799" s="31">
        <v>0.68100000000000005</v>
      </c>
      <c r="G799" s="32" t="str">
        <f t="shared" si="12"/>
        <v>ALTO</v>
      </c>
      <c r="H799" s="27" t="s">
        <v>30</v>
      </c>
      <c r="I799" s="33" t="s">
        <v>129</v>
      </c>
      <c r="J799" s="34">
        <v>316790</v>
      </c>
      <c r="K799" s="35" t="s">
        <v>71</v>
      </c>
      <c r="L799" s="36"/>
      <c r="M799" s="37"/>
      <c r="N799" s="37"/>
      <c r="O799" s="36"/>
    </row>
    <row r="800" spans="1:15" ht="15" customHeight="1" x14ac:dyDescent="0.25">
      <c r="A800" s="26">
        <v>799</v>
      </c>
      <c r="B800" s="27" t="s">
        <v>865</v>
      </c>
      <c r="C800" s="28">
        <v>1193.8499999999999</v>
      </c>
      <c r="D800" s="29">
        <v>30894</v>
      </c>
      <c r="E800" s="30">
        <v>18017384000110</v>
      </c>
      <c r="F800" s="31">
        <v>0.67</v>
      </c>
      <c r="G800" s="32" t="str">
        <f t="shared" si="12"/>
        <v>ALTO</v>
      </c>
      <c r="H800" s="27" t="s">
        <v>57</v>
      </c>
      <c r="I800" s="33" t="s">
        <v>58</v>
      </c>
      <c r="J800" s="34">
        <v>316800</v>
      </c>
      <c r="K800" s="35" t="s">
        <v>152</v>
      </c>
      <c r="L800" s="36">
        <v>43772</v>
      </c>
      <c r="M800" s="37" t="s">
        <v>222</v>
      </c>
      <c r="N800" s="37" t="s">
        <v>34</v>
      </c>
      <c r="O800" s="36">
        <v>43510</v>
      </c>
    </row>
    <row r="801" spans="1:15" ht="15" customHeight="1" x14ac:dyDescent="0.25">
      <c r="A801" s="26">
        <v>800</v>
      </c>
      <c r="B801" s="27" t="s">
        <v>866</v>
      </c>
      <c r="C801" s="28">
        <v>193.43</v>
      </c>
      <c r="D801" s="29">
        <v>3137</v>
      </c>
      <c r="E801" s="38">
        <v>1616741000164</v>
      </c>
      <c r="F801" s="31">
        <v>0.64500000000000002</v>
      </c>
      <c r="G801" s="32" t="str">
        <f t="shared" si="12"/>
        <v>BAIXO</v>
      </c>
      <c r="H801" s="27" t="s">
        <v>38</v>
      </c>
      <c r="I801" s="33" t="s">
        <v>60</v>
      </c>
      <c r="J801" s="34">
        <v>316805</v>
      </c>
      <c r="K801" s="35" t="s">
        <v>32</v>
      </c>
      <c r="L801" s="36"/>
      <c r="M801" s="37"/>
      <c r="N801" s="37"/>
      <c r="O801" s="36"/>
    </row>
    <row r="802" spans="1:15" ht="15" customHeight="1" x14ac:dyDescent="0.25">
      <c r="A802" s="26">
        <v>801</v>
      </c>
      <c r="B802" s="27" t="s">
        <v>867</v>
      </c>
      <c r="C802" s="28">
        <v>1182.78</v>
      </c>
      <c r="D802" s="29">
        <v>4102</v>
      </c>
      <c r="E802" s="30">
        <v>18140806000140</v>
      </c>
      <c r="F802" s="31">
        <v>0.71199999999999997</v>
      </c>
      <c r="G802" s="32" t="str">
        <f t="shared" si="12"/>
        <v>ALTO</v>
      </c>
      <c r="H802" s="27" t="s">
        <v>23</v>
      </c>
      <c r="I802" s="33" t="s">
        <v>117</v>
      </c>
      <c r="J802" s="34">
        <v>316810</v>
      </c>
      <c r="K802" s="35" t="s">
        <v>47</v>
      </c>
      <c r="L802" s="36"/>
      <c r="M802" s="37"/>
      <c r="N802" s="37"/>
      <c r="O802" s="36"/>
    </row>
    <row r="803" spans="1:15" ht="15" customHeight="1" x14ac:dyDescent="0.25">
      <c r="A803" s="26">
        <v>802</v>
      </c>
      <c r="B803" s="27" t="s">
        <v>868</v>
      </c>
      <c r="C803" s="28">
        <v>409.76</v>
      </c>
      <c r="D803" s="29">
        <v>1873</v>
      </c>
      <c r="E803" s="30">
        <v>17033507000144</v>
      </c>
      <c r="F803" s="31">
        <v>0.66700000000000004</v>
      </c>
      <c r="G803" s="32" t="str">
        <f t="shared" si="12"/>
        <v>BAIXO</v>
      </c>
      <c r="H803" s="27" t="s">
        <v>49</v>
      </c>
      <c r="I803" s="33" t="s">
        <v>137</v>
      </c>
      <c r="J803" s="34">
        <v>316820</v>
      </c>
      <c r="K803" s="35" t="s">
        <v>51</v>
      </c>
      <c r="L803" s="36"/>
      <c r="M803" s="37"/>
      <c r="N803" s="37"/>
      <c r="O803" s="36"/>
    </row>
    <row r="804" spans="1:15" ht="15" customHeight="1" x14ac:dyDescent="0.25">
      <c r="A804" s="26">
        <v>803</v>
      </c>
      <c r="B804" s="27" t="s">
        <v>869</v>
      </c>
      <c r="C804" s="28">
        <v>329.01</v>
      </c>
      <c r="D804" s="29">
        <v>3792</v>
      </c>
      <c r="E804" s="30">
        <v>18302315000159</v>
      </c>
      <c r="F804" s="31">
        <v>0.65100000000000002</v>
      </c>
      <c r="G804" s="32" t="str">
        <f t="shared" si="12"/>
        <v>BAIXO</v>
      </c>
      <c r="H804" s="27" t="s">
        <v>26</v>
      </c>
      <c r="I804" s="33" t="s">
        <v>89</v>
      </c>
      <c r="J804" s="34">
        <v>316830</v>
      </c>
      <c r="K804" s="35" t="s">
        <v>103</v>
      </c>
      <c r="L804" s="36"/>
      <c r="M804" s="37"/>
      <c r="N804" s="37"/>
      <c r="O804" s="36"/>
    </row>
    <row r="805" spans="1:15" ht="15" customHeight="1" x14ac:dyDescent="0.25">
      <c r="A805" s="26">
        <v>804</v>
      </c>
      <c r="B805" s="27" t="s">
        <v>870</v>
      </c>
      <c r="C805" s="28">
        <v>731.19</v>
      </c>
      <c r="D805" s="29">
        <v>14294</v>
      </c>
      <c r="E805" s="30">
        <v>18338855000192</v>
      </c>
      <c r="F805" s="31">
        <v>0.63300000000000001</v>
      </c>
      <c r="G805" s="32" t="str">
        <f t="shared" si="12"/>
        <v>BAIXO</v>
      </c>
      <c r="H805" s="27" t="s">
        <v>38</v>
      </c>
      <c r="I805" s="33" t="s">
        <v>167</v>
      </c>
      <c r="J805" s="34">
        <v>316840</v>
      </c>
      <c r="K805" s="35" t="s">
        <v>40</v>
      </c>
      <c r="L805" s="36">
        <v>43823</v>
      </c>
      <c r="M805" s="37" t="s">
        <v>33</v>
      </c>
      <c r="N805" s="37" t="s">
        <v>34</v>
      </c>
      <c r="O805" s="36">
        <v>43670</v>
      </c>
    </row>
    <row r="806" spans="1:15" ht="15" customHeight="1" x14ac:dyDescent="0.25">
      <c r="A806" s="26">
        <v>805</v>
      </c>
      <c r="B806" s="27" t="s">
        <v>871</v>
      </c>
      <c r="C806" s="28">
        <v>166.09</v>
      </c>
      <c r="D806" s="29">
        <v>11346</v>
      </c>
      <c r="E806" s="30">
        <v>18134056000102</v>
      </c>
      <c r="F806" s="31">
        <v>0.67500000000000004</v>
      </c>
      <c r="G806" s="32" t="str">
        <f t="shared" si="12"/>
        <v>ALTO</v>
      </c>
      <c r="H806" s="27" t="s">
        <v>30</v>
      </c>
      <c r="I806" s="33" t="s">
        <v>86</v>
      </c>
      <c r="J806" s="34">
        <v>316850</v>
      </c>
      <c r="K806" s="35" t="s">
        <v>32</v>
      </c>
      <c r="L806" s="36"/>
      <c r="M806" s="37"/>
      <c r="N806" s="37"/>
      <c r="O806" s="36"/>
    </row>
    <row r="807" spans="1:15" ht="15" customHeight="1" x14ac:dyDescent="0.25">
      <c r="A807" s="26">
        <v>806</v>
      </c>
      <c r="B807" s="27" t="s">
        <v>131</v>
      </c>
      <c r="C807" s="28">
        <v>3242.36</v>
      </c>
      <c r="D807" s="29">
        <v>134733</v>
      </c>
      <c r="E807" s="30">
        <v>18404780000109</v>
      </c>
      <c r="F807" s="31">
        <v>0.70099999999999996</v>
      </c>
      <c r="G807" s="32" t="str">
        <f t="shared" si="12"/>
        <v>ALTO</v>
      </c>
      <c r="H807" s="27" t="s">
        <v>53</v>
      </c>
      <c r="I807" s="33" t="s">
        <v>131</v>
      </c>
      <c r="J807" s="34">
        <v>316860</v>
      </c>
      <c r="K807" s="35" t="s">
        <v>55</v>
      </c>
      <c r="L807" s="36">
        <v>43761</v>
      </c>
      <c r="M807" s="37"/>
      <c r="N807" s="37"/>
      <c r="O807" s="36"/>
    </row>
    <row r="808" spans="1:15" ht="15" customHeight="1" x14ac:dyDescent="0.25">
      <c r="A808" s="26">
        <v>807</v>
      </c>
      <c r="B808" s="27" t="s">
        <v>872</v>
      </c>
      <c r="C808" s="28">
        <v>143.99</v>
      </c>
      <c r="D808" s="29">
        <v>81119</v>
      </c>
      <c r="E808" s="30">
        <v>19875020000134</v>
      </c>
      <c r="F808" s="31">
        <v>0.77</v>
      </c>
      <c r="G808" s="32" t="str">
        <f t="shared" si="12"/>
        <v>ALTO</v>
      </c>
      <c r="H808" s="27" t="s">
        <v>38</v>
      </c>
      <c r="I808" s="33" t="s">
        <v>39</v>
      </c>
      <c r="J808" s="34">
        <v>316870</v>
      </c>
      <c r="K808" s="35" t="s">
        <v>40</v>
      </c>
      <c r="L808" s="36"/>
      <c r="M808" s="37"/>
      <c r="N808" s="37"/>
      <c r="O808" s="36"/>
    </row>
    <row r="809" spans="1:15" ht="15" customHeight="1" x14ac:dyDescent="0.25">
      <c r="A809" s="26">
        <v>808</v>
      </c>
      <c r="B809" s="27" t="s">
        <v>873</v>
      </c>
      <c r="C809" s="28">
        <v>83.25</v>
      </c>
      <c r="D809" s="29">
        <v>7002</v>
      </c>
      <c r="E809" s="30">
        <v>18557579000153</v>
      </c>
      <c r="F809" s="31">
        <v>0.74</v>
      </c>
      <c r="G809" s="32" t="str">
        <f t="shared" si="12"/>
        <v>ALTO</v>
      </c>
      <c r="H809" s="27" t="s">
        <v>26</v>
      </c>
      <c r="I809" s="33" t="s">
        <v>289</v>
      </c>
      <c r="J809" s="34">
        <v>316880</v>
      </c>
      <c r="K809" s="35" t="s">
        <v>75</v>
      </c>
      <c r="L809" s="36"/>
      <c r="M809" s="37"/>
      <c r="N809" s="37"/>
      <c r="O809" s="36"/>
    </row>
    <row r="810" spans="1:15" ht="15" customHeight="1" x14ac:dyDescent="0.25">
      <c r="A810" s="26">
        <v>809</v>
      </c>
      <c r="B810" s="27" t="s">
        <v>874</v>
      </c>
      <c r="C810" s="28">
        <v>2090.9</v>
      </c>
      <c r="D810" s="29">
        <v>6906</v>
      </c>
      <c r="E810" s="30">
        <v>18602094000134</v>
      </c>
      <c r="F810" s="31">
        <v>0.68300000000000005</v>
      </c>
      <c r="G810" s="32" t="str">
        <f t="shared" si="12"/>
        <v>ALTO</v>
      </c>
      <c r="H810" s="27" t="s">
        <v>23</v>
      </c>
      <c r="I810" s="33" t="s">
        <v>113</v>
      </c>
      <c r="J810" s="34">
        <v>316890</v>
      </c>
      <c r="K810" s="35" t="s">
        <v>114</v>
      </c>
      <c r="L810" s="36"/>
      <c r="M810" s="37"/>
      <c r="N810" s="37"/>
      <c r="O810" s="36"/>
    </row>
    <row r="811" spans="1:15" ht="15" customHeight="1" x14ac:dyDescent="0.25">
      <c r="A811" s="26">
        <v>810</v>
      </c>
      <c r="B811" s="27" t="s">
        <v>875</v>
      </c>
      <c r="C811" s="28">
        <v>174.2</v>
      </c>
      <c r="D811" s="29">
        <v>15839</v>
      </c>
      <c r="E811" s="30">
        <v>18128223000102</v>
      </c>
      <c r="F811" s="31">
        <v>0.68799999999999994</v>
      </c>
      <c r="G811" s="32" t="str">
        <f t="shared" si="12"/>
        <v>ALTO</v>
      </c>
      <c r="H811" s="27" t="s">
        <v>30</v>
      </c>
      <c r="I811" s="33" t="s">
        <v>129</v>
      </c>
      <c r="J811" s="34">
        <v>316900</v>
      </c>
      <c r="K811" s="35" t="s">
        <v>71</v>
      </c>
      <c r="L811" s="36"/>
      <c r="M811" s="37"/>
      <c r="N811" s="37"/>
      <c r="O811" s="36"/>
    </row>
    <row r="812" spans="1:15" ht="15" customHeight="1" x14ac:dyDescent="0.25">
      <c r="A812" s="26">
        <v>811</v>
      </c>
      <c r="B812" s="27" t="s">
        <v>876</v>
      </c>
      <c r="C812" s="28">
        <v>114.85</v>
      </c>
      <c r="D812" s="29">
        <v>3950</v>
      </c>
      <c r="E812" s="30">
        <v>1601656000122</v>
      </c>
      <c r="F812" s="31">
        <v>0.69599999999999995</v>
      </c>
      <c r="G812" s="32" t="str">
        <f t="shared" si="12"/>
        <v>ALTO</v>
      </c>
      <c r="H812" s="27" t="s">
        <v>62</v>
      </c>
      <c r="I812" s="33" t="s">
        <v>169</v>
      </c>
      <c r="J812" s="34">
        <v>316905</v>
      </c>
      <c r="K812" s="35" t="s">
        <v>64</v>
      </c>
      <c r="L812" s="36"/>
      <c r="M812" s="37"/>
      <c r="N812" s="37"/>
      <c r="O812" s="36"/>
    </row>
    <row r="813" spans="1:15" ht="15" customHeight="1" x14ac:dyDescent="0.25">
      <c r="A813" s="26">
        <v>812</v>
      </c>
      <c r="B813" s="27" t="s">
        <v>877</v>
      </c>
      <c r="C813" s="28">
        <v>135.86000000000001</v>
      </c>
      <c r="D813" s="29">
        <v>5761</v>
      </c>
      <c r="E813" s="30">
        <v>18677617000101</v>
      </c>
      <c r="F813" s="31">
        <v>0.66100000000000003</v>
      </c>
      <c r="G813" s="32" t="str">
        <f t="shared" si="12"/>
        <v>BAIXO</v>
      </c>
      <c r="H813" s="27" t="s">
        <v>62</v>
      </c>
      <c r="I813" s="33" t="s">
        <v>169</v>
      </c>
      <c r="J813" s="34">
        <v>316910</v>
      </c>
      <c r="K813" s="35" t="s">
        <v>64</v>
      </c>
      <c r="L813" s="36"/>
      <c r="M813" s="37"/>
      <c r="N813" s="37"/>
      <c r="O813" s="36"/>
    </row>
    <row r="814" spans="1:15" ht="15" customHeight="1" x14ac:dyDescent="0.25">
      <c r="A814" s="26">
        <v>813</v>
      </c>
      <c r="B814" s="27" t="s">
        <v>878</v>
      </c>
      <c r="C814" s="28">
        <v>282.89999999999998</v>
      </c>
      <c r="D814" s="29">
        <v>9542</v>
      </c>
      <c r="E814" s="30">
        <v>18114223000145</v>
      </c>
      <c r="F814" s="31">
        <v>0.71799999999999997</v>
      </c>
      <c r="G814" s="32" t="str">
        <f t="shared" si="12"/>
        <v>ALTO</v>
      </c>
      <c r="H814" s="27" t="s">
        <v>30</v>
      </c>
      <c r="I814" s="33" t="s">
        <v>100</v>
      </c>
      <c r="J814" s="34">
        <v>316920</v>
      </c>
      <c r="K814" s="35" t="s">
        <v>71</v>
      </c>
      <c r="L814" s="36"/>
      <c r="M814" s="37"/>
      <c r="N814" s="37"/>
      <c r="O814" s="36"/>
    </row>
    <row r="815" spans="1:15" ht="15" customHeight="1" x14ac:dyDescent="0.25">
      <c r="A815" s="26">
        <v>814</v>
      </c>
      <c r="B815" s="27" t="s">
        <v>879</v>
      </c>
      <c r="C815" s="28">
        <v>826.59</v>
      </c>
      <c r="D815" s="29">
        <v>72796</v>
      </c>
      <c r="E815" s="30">
        <v>17955535000119</v>
      </c>
      <c r="F815" s="31">
        <v>0.74399999999999999</v>
      </c>
      <c r="G815" s="32" t="str">
        <f t="shared" si="12"/>
        <v>ALTO</v>
      </c>
      <c r="H815" s="27" t="s">
        <v>62</v>
      </c>
      <c r="I815" s="33" t="s">
        <v>159</v>
      </c>
      <c r="J815" s="34">
        <v>316930</v>
      </c>
      <c r="K815" s="35" t="s">
        <v>64</v>
      </c>
      <c r="L815" s="36">
        <v>43544</v>
      </c>
      <c r="M815" s="37"/>
      <c r="N815" s="37"/>
      <c r="O815" s="36"/>
    </row>
    <row r="816" spans="1:15" ht="15" customHeight="1" x14ac:dyDescent="0.25">
      <c r="A816" s="26">
        <v>815</v>
      </c>
      <c r="B816" s="27" t="s">
        <v>27</v>
      </c>
      <c r="C816" s="28">
        <v>2681.61</v>
      </c>
      <c r="D816" s="29">
        <v>28315</v>
      </c>
      <c r="E816" s="30">
        <v>17695008000112</v>
      </c>
      <c r="F816" s="31">
        <v>0.752</v>
      </c>
      <c r="G816" s="32" t="str">
        <f t="shared" si="12"/>
        <v>ALTO</v>
      </c>
      <c r="H816" s="27" t="s">
        <v>26</v>
      </c>
      <c r="I816" s="33" t="s">
        <v>27</v>
      </c>
      <c r="J816" s="34">
        <v>316935</v>
      </c>
      <c r="K816" s="35" t="s">
        <v>28</v>
      </c>
      <c r="L816" s="36"/>
      <c r="M816" s="37"/>
      <c r="N816" s="37"/>
      <c r="O816" s="36"/>
    </row>
    <row r="817" spans="1:15" ht="15" customHeight="1" x14ac:dyDescent="0.25">
      <c r="A817" s="26">
        <v>816</v>
      </c>
      <c r="B817" s="27" t="s">
        <v>880</v>
      </c>
      <c r="C817" s="28">
        <v>689.62</v>
      </c>
      <c r="D817" s="29">
        <v>53825</v>
      </c>
      <c r="E817" s="30">
        <v>18245167000188</v>
      </c>
      <c r="F817" s="31">
        <v>0.73099999999999998</v>
      </c>
      <c r="G817" s="32" t="str">
        <f t="shared" si="12"/>
        <v>ALTO</v>
      </c>
      <c r="H817" s="27" t="s">
        <v>62</v>
      </c>
      <c r="I817" s="33" t="s">
        <v>159</v>
      </c>
      <c r="J817" s="34">
        <v>316940</v>
      </c>
      <c r="K817" s="35" t="s">
        <v>64</v>
      </c>
      <c r="L817" s="36">
        <v>43284</v>
      </c>
      <c r="M817" s="37"/>
      <c r="N817" s="37"/>
      <c r="O817" s="36"/>
    </row>
    <row r="818" spans="1:15" ht="15" customHeight="1" x14ac:dyDescent="0.25">
      <c r="A818" s="26">
        <v>817</v>
      </c>
      <c r="B818" s="27" t="s">
        <v>881</v>
      </c>
      <c r="C818" s="28">
        <v>500.11</v>
      </c>
      <c r="D818" s="29">
        <v>6291</v>
      </c>
      <c r="E818" s="30">
        <v>21078563000172</v>
      </c>
      <c r="F818" s="31">
        <v>0.626</v>
      </c>
      <c r="G818" s="32" t="str">
        <f t="shared" si="12"/>
        <v>BAIXO</v>
      </c>
      <c r="H818" s="27" t="s">
        <v>38</v>
      </c>
      <c r="I818" s="33" t="s">
        <v>78</v>
      </c>
      <c r="J818" s="34">
        <v>316950</v>
      </c>
      <c r="K818" s="35" t="s">
        <v>43</v>
      </c>
      <c r="L818" s="36">
        <v>43210</v>
      </c>
      <c r="M818" s="37"/>
      <c r="N818" s="37"/>
      <c r="O818" s="36"/>
    </row>
    <row r="819" spans="1:15" ht="15" customHeight="1" x14ac:dyDescent="0.25">
      <c r="A819" s="26">
        <v>818</v>
      </c>
      <c r="B819" s="27" t="s">
        <v>882</v>
      </c>
      <c r="C819" s="28">
        <v>1818.19</v>
      </c>
      <c r="D819" s="29">
        <v>24185</v>
      </c>
      <c r="E819" s="30">
        <v>18260489000104</v>
      </c>
      <c r="F819" s="31">
        <v>0.71899999999999997</v>
      </c>
      <c r="G819" s="32" t="str">
        <f t="shared" si="12"/>
        <v>ALTO</v>
      </c>
      <c r="H819" s="27" t="s">
        <v>45</v>
      </c>
      <c r="I819" s="33" t="s">
        <v>108</v>
      </c>
      <c r="J819" s="34">
        <v>316960</v>
      </c>
      <c r="K819" s="35" t="s">
        <v>25</v>
      </c>
      <c r="L819" s="36">
        <v>43883</v>
      </c>
      <c r="M819" s="37"/>
      <c r="N819" s="37"/>
      <c r="O819" s="36"/>
    </row>
    <row r="820" spans="1:15" ht="15" customHeight="1" x14ac:dyDescent="0.25">
      <c r="A820" s="26">
        <v>819</v>
      </c>
      <c r="B820" s="27" t="s">
        <v>883</v>
      </c>
      <c r="C820" s="28">
        <v>1152.6300000000001</v>
      </c>
      <c r="D820" s="29">
        <v>18046</v>
      </c>
      <c r="E820" s="30">
        <v>25324187000100</v>
      </c>
      <c r="F820" s="31">
        <v>0.68200000000000005</v>
      </c>
      <c r="G820" s="32" t="str">
        <f t="shared" si="12"/>
        <v>ALTO</v>
      </c>
      <c r="H820" s="27" t="s">
        <v>53</v>
      </c>
      <c r="I820" s="33" t="s">
        <v>96</v>
      </c>
      <c r="J820" s="34">
        <v>316970</v>
      </c>
      <c r="K820" s="35" t="s">
        <v>92</v>
      </c>
      <c r="L820" s="36"/>
      <c r="M820" s="37"/>
      <c r="N820" s="37"/>
      <c r="O820" s="36"/>
    </row>
    <row r="821" spans="1:15" ht="15" customHeight="1" x14ac:dyDescent="0.25">
      <c r="A821" s="26">
        <v>820</v>
      </c>
      <c r="B821" s="27" t="s">
        <v>884</v>
      </c>
      <c r="C821" s="28">
        <v>220.94</v>
      </c>
      <c r="D821" s="29">
        <v>4658</v>
      </c>
      <c r="E821" s="30">
        <v>18712141000100</v>
      </c>
      <c r="F821" s="31">
        <v>0.69599999999999995</v>
      </c>
      <c r="G821" s="32" t="str">
        <f t="shared" si="12"/>
        <v>ALTO</v>
      </c>
      <c r="H821" s="27" t="s">
        <v>62</v>
      </c>
      <c r="I821" s="33" t="s">
        <v>200</v>
      </c>
      <c r="J821" s="34">
        <v>316980</v>
      </c>
      <c r="K821" s="35" t="s">
        <v>64</v>
      </c>
      <c r="L821" s="36">
        <v>43869</v>
      </c>
      <c r="M821" s="37" t="s">
        <v>33</v>
      </c>
      <c r="N821" s="37" t="s">
        <v>34</v>
      </c>
      <c r="O821" s="36">
        <v>43447</v>
      </c>
    </row>
    <row r="822" spans="1:15" ht="15" customHeight="1" x14ac:dyDescent="0.25">
      <c r="A822" s="26">
        <v>821</v>
      </c>
      <c r="B822" s="27" t="s">
        <v>129</v>
      </c>
      <c r="C822" s="28">
        <v>407.44</v>
      </c>
      <c r="D822" s="29">
        <v>101466</v>
      </c>
      <c r="E822" s="30">
        <v>18128207000101</v>
      </c>
      <c r="F822" s="31">
        <v>0.72399999999999998</v>
      </c>
      <c r="G822" s="32" t="str">
        <f t="shared" si="12"/>
        <v>ALTO</v>
      </c>
      <c r="H822" s="27" t="s">
        <v>30</v>
      </c>
      <c r="I822" s="33" t="s">
        <v>129</v>
      </c>
      <c r="J822" s="34">
        <v>316990</v>
      </c>
      <c r="K822" s="35" t="s">
        <v>71</v>
      </c>
      <c r="L822" s="36">
        <v>43611</v>
      </c>
      <c r="M822" s="37" t="s">
        <v>33</v>
      </c>
      <c r="N822" s="37" t="s">
        <v>34</v>
      </c>
      <c r="O822" s="36">
        <v>43452</v>
      </c>
    </row>
    <row r="823" spans="1:15" ht="15" customHeight="1" x14ac:dyDescent="0.25">
      <c r="A823" s="26">
        <v>822</v>
      </c>
      <c r="B823" s="27" t="s">
        <v>885</v>
      </c>
      <c r="C823" s="28">
        <v>823.95</v>
      </c>
      <c r="D823" s="29">
        <v>11677</v>
      </c>
      <c r="E823" s="30">
        <v>18017459000163</v>
      </c>
      <c r="F823" s="31">
        <v>0.60899999999999999</v>
      </c>
      <c r="G823" s="32" t="str">
        <f t="shared" si="12"/>
        <v>BAIXO</v>
      </c>
      <c r="H823" s="27" t="s">
        <v>57</v>
      </c>
      <c r="I823" s="33" t="s">
        <v>184</v>
      </c>
      <c r="J823" s="34">
        <v>317000</v>
      </c>
      <c r="K823" s="35" t="s">
        <v>152</v>
      </c>
      <c r="L823" s="36"/>
      <c r="M823" s="37"/>
      <c r="N823" s="37"/>
      <c r="O823" s="36"/>
    </row>
    <row r="824" spans="1:15" ht="15" customHeight="1" x14ac:dyDescent="0.25">
      <c r="A824" s="26">
        <v>823</v>
      </c>
      <c r="B824" s="27" t="s">
        <v>886</v>
      </c>
      <c r="C824" s="28">
        <v>191.39</v>
      </c>
      <c r="D824" s="29">
        <v>12040</v>
      </c>
      <c r="E824" s="30">
        <v>66229717000118</v>
      </c>
      <c r="F824" s="31">
        <v>0.61399999999999999</v>
      </c>
      <c r="G824" s="32" t="str">
        <f t="shared" si="12"/>
        <v>BAIXO</v>
      </c>
      <c r="H824" s="27" t="s">
        <v>38</v>
      </c>
      <c r="I824" s="33" t="s">
        <v>167</v>
      </c>
      <c r="J824" s="34">
        <v>317005</v>
      </c>
      <c r="K824" s="35" t="s">
        <v>40</v>
      </c>
      <c r="L824" s="36"/>
      <c r="M824" s="37"/>
      <c r="N824" s="37"/>
      <c r="O824" s="36"/>
    </row>
    <row r="825" spans="1:15" ht="15" customHeight="1" x14ac:dyDescent="0.25">
      <c r="A825" s="26">
        <v>824</v>
      </c>
      <c r="B825" s="27" t="s">
        <v>46</v>
      </c>
      <c r="C825" s="28">
        <v>4540.51</v>
      </c>
      <c r="D825" s="29">
        <v>296000</v>
      </c>
      <c r="E825" s="30">
        <v>18428839000190</v>
      </c>
      <c r="F825" s="31">
        <v>0.77200000000000002</v>
      </c>
      <c r="G825" s="32" t="str">
        <f t="shared" si="12"/>
        <v>ALTO</v>
      </c>
      <c r="H825" s="27" t="s">
        <v>45</v>
      </c>
      <c r="I825" s="33" t="s">
        <v>46</v>
      </c>
      <c r="J825" s="34">
        <v>317010</v>
      </c>
      <c r="K825" s="35" t="s">
        <v>47</v>
      </c>
      <c r="L825" s="36"/>
      <c r="M825" s="37"/>
      <c r="N825" s="37"/>
      <c r="O825" s="36"/>
    </row>
    <row r="826" spans="1:15" ht="15" customHeight="1" x14ac:dyDescent="0.25">
      <c r="A826" s="26">
        <v>825</v>
      </c>
      <c r="B826" s="27" t="s">
        <v>108</v>
      </c>
      <c r="C826" s="28">
        <v>4117.3100000000004</v>
      </c>
      <c r="D826" s="29">
        <v>600285</v>
      </c>
      <c r="E826" s="30">
        <v>18431312000115</v>
      </c>
      <c r="F826" s="31">
        <v>0.78900000000000003</v>
      </c>
      <c r="G826" s="32" t="str">
        <f t="shared" si="12"/>
        <v>ALTO</v>
      </c>
      <c r="H826" s="27" t="s">
        <v>45</v>
      </c>
      <c r="I826" s="33" t="s">
        <v>108</v>
      </c>
      <c r="J826" s="34">
        <v>317020</v>
      </c>
      <c r="K826" s="35" t="s">
        <v>25</v>
      </c>
      <c r="L826" s="36">
        <v>43730</v>
      </c>
      <c r="M826" s="37"/>
      <c r="N826" s="37"/>
      <c r="O826" s="36"/>
    </row>
    <row r="827" spans="1:15" ht="15" customHeight="1" x14ac:dyDescent="0.25">
      <c r="A827" s="26">
        <v>826</v>
      </c>
      <c r="B827" s="27" t="s">
        <v>887</v>
      </c>
      <c r="C827" s="28">
        <v>409.54</v>
      </c>
      <c r="D827" s="29">
        <v>2700</v>
      </c>
      <c r="E827" s="30">
        <v>18404996000166</v>
      </c>
      <c r="F827" s="31">
        <v>0.63800000000000001</v>
      </c>
      <c r="G827" s="32" t="str">
        <f t="shared" si="12"/>
        <v>BAIXO</v>
      </c>
      <c r="H827" s="27" t="s">
        <v>53</v>
      </c>
      <c r="I827" s="33" t="s">
        <v>54</v>
      </c>
      <c r="J827" s="34">
        <v>317030</v>
      </c>
      <c r="K827" s="35" t="s">
        <v>55</v>
      </c>
      <c r="L827" s="36"/>
      <c r="M827" s="37"/>
      <c r="N827" s="37"/>
      <c r="O827" s="36"/>
    </row>
    <row r="828" spans="1:15" ht="15" customHeight="1" x14ac:dyDescent="0.25">
      <c r="A828" s="26">
        <v>827</v>
      </c>
      <c r="B828" s="27" t="s">
        <v>127</v>
      </c>
      <c r="C828" s="28">
        <v>8438.43</v>
      </c>
      <c r="D828" s="29">
        <v>77590</v>
      </c>
      <c r="E828" s="30">
        <v>18125161000177</v>
      </c>
      <c r="F828" s="31">
        <v>0.73599999999999999</v>
      </c>
      <c r="G828" s="32" t="str">
        <f t="shared" si="12"/>
        <v>ALTO</v>
      </c>
      <c r="H828" s="27" t="s">
        <v>126</v>
      </c>
      <c r="I828" s="33" t="s">
        <v>127</v>
      </c>
      <c r="J828" s="34">
        <v>317040</v>
      </c>
      <c r="K828" s="35" t="s">
        <v>114</v>
      </c>
      <c r="L828" s="40">
        <v>43889</v>
      </c>
      <c r="M828" s="37"/>
      <c r="N828" s="37"/>
      <c r="O828" s="36"/>
    </row>
    <row r="829" spans="1:15" ht="15" customHeight="1" x14ac:dyDescent="0.25">
      <c r="A829" s="26">
        <v>828</v>
      </c>
      <c r="B829" s="27" t="s">
        <v>888</v>
      </c>
      <c r="C829" s="28">
        <v>1149.77</v>
      </c>
      <c r="D829" s="29">
        <v>4424</v>
      </c>
      <c r="E829" s="30">
        <v>1051819000140</v>
      </c>
      <c r="F829" s="31">
        <v>0.67200000000000004</v>
      </c>
      <c r="G829" s="32" t="str">
        <f t="shared" si="12"/>
        <v>ALTO</v>
      </c>
      <c r="H829" s="27" t="s">
        <v>45</v>
      </c>
      <c r="I829" s="33" t="s">
        <v>218</v>
      </c>
      <c r="J829" s="34">
        <v>317043</v>
      </c>
      <c r="K829" s="35" t="s">
        <v>47</v>
      </c>
      <c r="L829" s="36"/>
      <c r="M829" s="37"/>
      <c r="N829" s="37"/>
      <c r="O829" s="36"/>
    </row>
    <row r="830" spans="1:15" ht="15" customHeight="1" x14ac:dyDescent="0.25">
      <c r="A830" s="26">
        <v>829</v>
      </c>
      <c r="B830" s="27" t="s">
        <v>889</v>
      </c>
      <c r="C830" s="28">
        <v>603.39</v>
      </c>
      <c r="D830" s="29">
        <v>3238</v>
      </c>
      <c r="E830" s="30">
        <v>1609942000134</v>
      </c>
      <c r="F830" s="31">
        <v>0.66400000000000003</v>
      </c>
      <c r="G830" s="32" t="str">
        <f t="shared" si="12"/>
        <v>BAIXO</v>
      </c>
      <c r="H830" s="27" t="s">
        <v>126</v>
      </c>
      <c r="I830" s="33" t="s">
        <v>127</v>
      </c>
      <c r="J830" s="34">
        <v>317047</v>
      </c>
      <c r="K830" s="35" t="s">
        <v>114</v>
      </c>
      <c r="L830" s="36">
        <v>43668</v>
      </c>
      <c r="M830" s="37" t="s">
        <v>33</v>
      </c>
      <c r="N830" s="37" t="s">
        <v>34</v>
      </c>
      <c r="O830" s="36">
        <v>43237</v>
      </c>
    </row>
    <row r="831" spans="1:15" ht="15" customHeight="1" x14ac:dyDescent="0.25">
      <c r="A831" s="26">
        <v>830</v>
      </c>
      <c r="B831" s="27" t="s">
        <v>890</v>
      </c>
      <c r="C831" s="28">
        <v>138.83000000000001</v>
      </c>
      <c r="D831" s="29">
        <v>10291</v>
      </c>
      <c r="E831" s="30">
        <v>18316281000151</v>
      </c>
      <c r="F831" s="31">
        <v>0.63300000000000001</v>
      </c>
      <c r="G831" s="32" t="str">
        <f t="shared" si="12"/>
        <v>BAIXO</v>
      </c>
      <c r="H831" s="27" t="s">
        <v>30</v>
      </c>
      <c r="I831" s="33" t="s">
        <v>36</v>
      </c>
      <c r="J831" s="34">
        <v>317050</v>
      </c>
      <c r="K831" s="35" t="s">
        <v>32</v>
      </c>
      <c r="L831" s="36"/>
      <c r="M831" s="37"/>
      <c r="N831" s="37"/>
      <c r="O831" s="36"/>
    </row>
    <row r="832" spans="1:15" ht="15" customHeight="1" x14ac:dyDescent="0.25">
      <c r="A832" s="26">
        <v>831</v>
      </c>
      <c r="B832" s="27" t="s">
        <v>891</v>
      </c>
      <c r="C832" s="28">
        <v>2081.39</v>
      </c>
      <c r="D832" s="29">
        <v>13605</v>
      </c>
      <c r="E832" s="30">
        <v>25223850000180</v>
      </c>
      <c r="F832" s="31">
        <v>0.61899999999999999</v>
      </c>
      <c r="G832" s="32" t="str">
        <f t="shared" si="12"/>
        <v>BAIXO</v>
      </c>
      <c r="H832" s="27" t="s">
        <v>57</v>
      </c>
      <c r="I832" s="33" t="s">
        <v>175</v>
      </c>
      <c r="J832" s="34">
        <v>317052</v>
      </c>
      <c r="K832" s="35" t="s">
        <v>152</v>
      </c>
      <c r="L832" s="36"/>
      <c r="M832" s="37"/>
      <c r="N832" s="37"/>
      <c r="O832" s="36"/>
    </row>
    <row r="833" spans="1:15" ht="15" customHeight="1" x14ac:dyDescent="0.25">
      <c r="A833" s="26">
        <v>832</v>
      </c>
      <c r="B833" s="27" t="s">
        <v>892</v>
      </c>
      <c r="C833" s="28">
        <v>115.97</v>
      </c>
      <c r="D833" s="29">
        <v>6457</v>
      </c>
      <c r="E833" s="30">
        <v>1613128000193</v>
      </c>
      <c r="F833" s="31">
        <v>0.63100000000000001</v>
      </c>
      <c r="G833" s="32" t="str">
        <f t="shared" si="12"/>
        <v>BAIXO</v>
      </c>
      <c r="H833" s="27" t="s">
        <v>38</v>
      </c>
      <c r="I833" s="33" t="s">
        <v>167</v>
      </c>
      <c r="J833" s="34">
        <v>317057</v>
      </c>
      <c r="K833" s="35" t="s">
        <v>40</v>
      </c>
      <c r="L833" s="36"/>
      <c r="M833" s="37"/>
      <c r="N833" s="37"/>
      <c r="O833" s="36"/>
    </row>
    <row r="834" spans="1:15" ht="15" customHeight="1" x14ac:dyDescent="0.25">
      <c r="A834" s="26">
        <v>833</v>
      </c>
      <c r="B834" s="27" t="s">
        <v>893</v>
      </c>
      <c r="C834" s="28">
        <v>408.96</v>
      </c>
      <c r="D834" s="29">
        <v>2163</v>
      </c>
      <c r="E834" s="30">
        <v>16788309000128</v>
      </c>
      <c r="F834" s="31">
        <v>0.69599999999999995</v>
      </c>
      <c r="G834" s="32" t="str">
        <f t="shared" ref="G834:G854" si="13">IF(F834&lt;0.668,"BAIXO","ALTO")</f>
        <v>ALTO</v>
      </c>
      <c r="H834" s="27" t="s">
        <v>49</v>
      </c>
      <c r="I834" s="33" t="s">
        <v>137</v>
      </c>
      <c r="J834" s="34">
        <v>317060</v>
      </c>
      <c r="K834" s="35" t="s">
        <v>81</v>
      </c>
      <c r="L834" s="36">
        <v>43803</v>
      </c>
      <c r="M834" s="37"/>
      <c r="N834" s="37"/>
      <c r="O834" s="36"/>
    </row>
    <row r="835" spans="1:15" ht="15" customHeight="1" x14ac:dyDescent="0.25">
      <c r="A835" s="26">
        <v>834</v>
      </c>
      <c r="B835" s="27" t="s">
        <v>894</v>
      </c>
      <c r="C835" s="28">
        <v>494.8</v>
      </c>
      <c r="D835" s="29">
        <v>4733</v>
      </c>
      <c r="E835" s="30">
        <v>1612885000142</v>
      </c>
      <c r="F835" s="31">
        <v>0.63400000000000001</v>
      </c>
      <c r="G835" s="32" t="str">
        <f t="shared" si="13"/>
        <v>BAIXO</v>
      </c>
      <c r="H835" s="27" t="s">
        <v>57</v>
      </c>
      <c r="I835" s="33" t="s">
        <v>58</v>
      </c>
      <c r="J835" s="34">
        <v>317065</v>
      </c>
      <c r="K835" s="35" t="s">
        <v>152</v>
      </c>
      <c r="L835" s="36"/>
      <c r="M835" s="37"/>
      <c r="N835" s="37"/>
      <c r="O835" s="36"/>
    </row>
    <row r="836" spans="1:15" ht="15" customHeight="1" x14ac:dyDescent="0.25">
      <c r="A836" s="26">
        <v>835</v>
      </c>
      <c r="B836" s="27" t="s">
        <v>159</v>
      </c>
      <c r="C836" s="28">
        <v>395.35</v>
      </c>
      <c r="D836" s="29">
        <v>123120</v>
      </c>
      <c r="E836" s="30">
        <v>18240119000105</v>
      </c>
      <c r="F836" s="31">
        <v>0.77800000000000002</v>
      </c>
      <c r="G836" s="32" t="str">
        <f t="shared" si="13"/>
        <v>ALTO</v>
      </c>
      <c r="H836" s="27" t="s">
        <v>62</v>
      </c>
      <c r="I836" s="33" t="s">
        <v>159</v>
      </c>
      <c r="J836" s="34">
        <v>317070</v>
      </c>
      <c r="K836" s="35" t="s">
        <v>64</v>
      </c>
      <c r="L836" s="36">
        <v>43418</v>
      </c>
      <c r="M836" s="37"/>
      <c r="N836" s="37"/>
      <c r="O836" s="36"/>
    </row>
    <row r="837" spans="1:15" ht="15" customHeight="1" x14ac:dyDescent="0.25">
      <c r="A837" s="26">
        <v>836</v>
      </c>
      <c r="B837" s="27" t="s">
        <v>895</v>
      </c>
      <c r="C837" s="28">
        <v>652.28</v>
      </c>
      <c r="D837" s="29">
        <v>6065</v>
      </c>
      <c r="E837" s="30">
        <v>1609780000134</v>
      </c>
      <c r="F837" s="31">
        <v>0.71099999999999997</v>
      </c>
      <c r="G837" s="32" t="str">
        <f t="shared" si="13"/>
        <v>ALTO</v>
      </c>
      <c r="H837" s="27" t="s">
        <v>126</v>
      </c>
      <c r="I837" s="33" t="s">
        <v>182</v>
      </c>
      <c r="J837" s="34">
        <v>317075</v>
      </c>
      <c r="K837" s="35" t="s">
        <v>114</v>
      </c>
      <c r="L837" s="36"/>
      <c r="M837" s="37"/>
      <c r="N837" s="37"/>
      <c r="O837" s="36"/>
    </row>
    <row r="838" spans="1:15" ht="15" customHeight="1" x14ac:dyDescent="0.25">
      <c r="A838" s="26">
        <v>837</v>
      </c>
      <c r="B838" s="27" t="s">
        <v>896</v>
      </c>
      <c r="C838" s="28">
        <v>2222.77</v>
      </c>
      <c r="D838" s="29">
        <v>35804</v>
      </c>
      <c r="E838" s="30">
        <v>18279059000126</v>
      </c>
      <c r="F838" s="31">
        <v>0.66600000000000004</v>
      </c>
      <c r="G838" s="32" t="str">
        <f t="shared" si="13"/>
        <v>BAIXO</v>
      </c>
      <c r="H838" s="27" t="s">
        <v>57</v>
      </c>
      <c r="I838" s="33" t="s">
        <v>195</v>
      </c>
      <c r="J838" s="34">
        <v>317080</v>
      </c>
      <c r="K838" s="35" t="s">
        <v>152</v>
      </c>
      <c r="L838" s="36">
        <v>43661</v>
      </c>
      <c r="M838" s="37" t="s">
        <v>33</v>
      </c>
      <c r="N838" s="37" t="s">
        <v>34</v>
      </c>
      <c r="O838" s="36">
        <v>43441</v>
      </c>
    </row>
    <row r="839" spans="1:15" ht="15" customHeight="1" x14ac:dyDescent="0.25">
      <c r="A839" s="26">
        <v>838</v>
      </c>
      <c r="B839" s="27" t="s">
        <v>897</v>
      </c>
      <c r="C839" s="28">
        <v>815.86</v>
      </c>
      <c r="D839" s="29">
        <v>19126</v>
      </c>
      <c r="E839" s="30">
        <v>18017467000100</v>
      </c>
      <c r="F839" s="31">
        <v>0.59399999999999997</v>
      </c>
      <c r="G839" s="32" t="str">
        <f t="shared" si="13"/>
        <v>BAIXO</v>
      </c>
      <c r="H839" s="27" t="s">
        <v>57</v>
      </c>
      <c r="I839" s="33" t="s">
        <v>184</v>
      </c>
      <c r="J839" s="34">
        <v>317090</v>
      </c>
      <c r="K839" s="35" t="s">
        <v>152</v>
      </c>
      <c r="L839" s="36">
        <v>43723</v>
      </c>
      <c r="M839" s="37" t="s">
        <v>33</v>
      </c>
      <c r="N839" s="37" t="s">
        <v>34</v>
      </c>
      <c r="O839" s="36">
        <v>43441</v>
      </c>
    </row>
    <row r="840" spans="1:15" ht="15" customHeight="1" x14ac:dyDescent="0.25">
      <c r="A840" s="26">
        <v>839</v>
      </c>
      <c r="B840" s="27" t="s">
        <v>898</v>
      </c>
      <c r="C840" s="28">
        <v>1908.55</v>
      </c>
      <c r="D840" s="29">
        <v>19721</v>
      </c>
      <c r="E840" s="30">
        <v>18278069000147</v>
      </c>
      <c r="F840" s="31">
        <v>0.74199999999999999</v>
      </c>
      <c r="G840" s="32" t="str">
        <f t="shared" si="13"/>
        <v>ALTO</v>
      </c>
      <c r="H840" s="27" t="s">
        <v>126</v>
      </c>
      <c r="I840" s="33" t="s">
        <v>182</v>
      </c>
      <c r="J840" s="34">
        <v>317100</v>
      </c>
      <c r="K840" s="35" t="s">
        <v>114</v>
      </c>
      <c r="L840" s="36"/>
      <c r="M840" s="37"/>
      <c r="N840" s="37"/>
      <c r="O840" s="36"/>
    </row>
    <row r="841" spans="1:15" ht="15" customHeight="1" x14ac:dyDescent="0.25">
      <c r="A841" s="26">
        <v>840</v>
      </c>
      <c r="B841" s="27" t="s">
        <v>899</v>
      </c>
      <c r="C841" s="28">
        <v>1572.21</v>
      </c>
      <c r="D841" s="29">
        <v>8350</v>
      </c>
      <c r="E841" s="30">
        <v>1612505000170</v>
      </c>
      <c r="F841" s="31">
        <v>0.58399999999999996</v>
      </c>
      <c r="G841" s="32" t="str">
        <f t="shared" si="13"/>
        <v>BAIXO</v>
      </c>
      <c r="H841" s="27" t="s">
        <v>57</v>
      </c>
      <c r="I841" s="33" t="s">
        <v>184</v>
      </c>
      <c r="J841" s="34">
        <v>317103</v>
      </c>
      <c r="K841" s="35" t="s">
        <v>152</v>
      </c>
      <c r="L841" s="36"/>
      <c r="M841" s="37"/>
      <c r="N841" s="37"/>
      <c r="O841" s="36"/>
    </row>
    <row r="842" spans="1:15" ht="15" customHeight="1" x14ac:dyDescent="0.25">
      <c r="A842" s="26">
        <v>841</v>
      </c>
      <c r="B842" s="27" t="s">
        <v>900</v>
      </c>
      <c r="C842" s="28">
        <v>635.23</v>
      </c>
      <c r="D842" s="29">
        <v>5533</v>
      </c>
      <c r="E842" s="30">
        <v>1614685000129</v>
      </c>
      <c r="F842" s="31">
        <v>0.63200000000000001</v>
      </c>
      <c r="G842" s="32" t="str">
        <f t="shared" si="13"/>
        <v>BAIXO</v>
      </c>
      <c r="H842" s="27" t="s">
        <v>53</v>
      </c>
      <c r="I842" s="33" t="s">
        <v>96</v>
      </c>
      <c r="J842" s="34">
        <v>317107</v>
      </c>
      <c r="K842" s="35" t="s">
        <v>92</v>
      </c>
      <c r="L842" s="36"/>
      <c r="M842" s="37"/>
      <c r="N842" s="37"/>
      <c r="O842" s="36"/>
    </row>
    <row r="843" spans="1:15" ht="15" customHeight="1" x14ac:dyDescent="0.25">
      <c r="A843" s="26">
        <v>842</v>
      </c>
      <c r="B843" s="27" t="s">
        <v>901</v>
      </c>
      <c r="C843" s="28">
        <v>1030.6400000000001</v>
      </c>
      <c r="D843" s="29">
        <v>3466</v>
      </c>
      <c r="E843" s="30">
        <v>18428946000119</v>
      </c>
      <c r="F843" s="31">
        <v>0.66700000000000004</v>
      </c>
      <c r="G843" s="32" t="str">
        <f t="shared" si="13"/>
        <v>BAIXO</v>
      </c>
      <c r="H843" s="27" t="s">
        <v>45</v>
      </c>
      <c r="I843" s="33" t="s">
        <v>46</v>
      </c>
      <c r="J843" s="34">
        <v>317110</v>
      </c>
      <c r="K843" s="35" t="s">
        <v>47</v>
      </c>
      <c r="L843" s="36"/>
      <c r="M843" s="37"/>
      <c r="N843" s="37"/>
      <c r="O843" s="36"/>
    </row>
    <row r="844" spans="1:15" ht="15" customHeight="1" x14ac:dyDescent="0.25">
      <c r="A844" s="26">
        <v>843</v>
      </c>
      <c r="B844" s="27" t="s">
        <v>902</v>
      </c>
      <c r="C844" s="28">
        <v>113.79</v>
      </c>
      <c r="D844" s="29">
        <v>4689</v>
      </c>
      <c r="E844" s="30">
        <v>1620744000171</v>
      </c>
      <c r="F844" s="31">
        <v>0.61199999999999999</v>
      </c>
      <c r="G844" s="32" t="str">
        <f t="shared" si="13"/>
        <v>BAIXO</v>
      </c>
      <c r="H844" s="27" t="s">
        <v>30</v>
      </c>
      <c r="I844" s="33" t="s">
        <v>36</v>
      </c>
      <c r="J844" s="34">
        <v>317115</v>
      </c>
      <c r="K844" s="35" t="s">
        <v>32</v>
      </c>
      <c r="L844" s="36"/>
      <c r="M844" s="37"/>
      <c r="N844" s="37"/>
      <c r="O844" s="36"/>
    </row>
    <row r="845" spans="1:15" ht="15" customHeight="1" x14ac:dyDescent="0.25">
      <c r="A845" s="26">
        <v>844</v>
      </c>
      <c r="B845" s="27" t="s">
        <v>903</v>
      </c>
      <c r="C845" s="28">
        <v>70.98</v>
      </c>
      <c r="D845" s="29">
        <v>104612</v>
      </c>
      <c r="E845" s="30">
        <v>18715425000142</v>
      </c>
      <c r="F845" s="31">
        <v>0.68799999999999994</v>
      </c>
      <c r="G845" s="32" t="str">
        <f t="shared" si="13"/>
        <v>ALTO</v>
      </c>
      <c r="H845" s="27" t="s">
        <v>26</v>
      </c>
      <c r="I845" s="33" t="s">
        <v>146</v>
      </c>
      <c r="J845" s="34">
        <v>317120</v>
      </c>
      <c r="K845" s="35" t="s">
        <v>103</v>
      </c>
      <c r="L845" s="36"/>
      <c r="M845" s="37"/>
      <c r="N845" s="37"/>
      <c r="O845" s="36"/>
    </row>
    <row r="846" spans="1:15" ht="15" customHeight="1" x14ac:dyDescent="0.25">
      <c r="A846" s="26">
        <v>845</v>
      </c>
      <c r="B846" s="27" t="s">
        <v>86</v>
      </c>
      <c r="C846" s="28">
        <v>300.14999999999998</v>
      </c>
      <c r="D846" s="29">
        <v>72244</v>
      </c>
      <c r="E846" s="30">
        <v>18132449000179</v>
      </c>
      <c r="F846" s="31">
        <v>0.77500000000000002</v>
      </c>
      <c r="G846" s="32" t="str">
        <f t="shared" si="13"/>
        <v>ALTO</v>
      </c>
      <c r="H846" s="27" t="s">
        <v>30</v>
      </c>
      <c r="I846" s="33" t="s">
        <v>86</v>
      </c>
      <c r="J846" s="34">
        <v>317130</v>
      </c>
      <c r="K846" s="35" t="s">
        <v>32</v>
      </c>
      <c r="L846" s="36">
        <v>43731</v>
      </c>
      <c r="M846" s="37"/>
      <c r="N846" s="37"/>
      <c r="O846" s="36"/>
    </row>
    <row r="847" spans="1:15" ht="15" customHeight="1" x14ac:dyDescent="0.25">
      <c r="A847" s="26">
        <v>846</v>
      </c>
      <c r="B847" s="27" t="s">
        <v>904</v>
      </c>
      <c r="C847" s="28">
        <v>112.99</v>
      </c>
      <c r="D847" s="29">
        <v>3732</v>
      </c>
      <c r="E847" s="30">
        <v>17947599000178</v>
      </c>
      <c r="F847" s="31">
        <v>0.66800000000000004</v>
      </c>
      <c r="G847" s="32" t="str">
        <f t="shared" si="13"/>
        <v>ALTO</v>
      </c>
      <c r="H847" s="27" t="s">
        <v>30</v>
      </c>
      <c r="I847" s="33" t="s">
        <v>100</v>
      </c>
      <c r="J847" s="34">
        <v>317140</v>
      </c>
      <c r="K847" s="35" t="s">
        <v>71</v>
      </c>
      <c r="L847" s="36"/>
      <c r="M847" s="37"/>
      <c r="N847" s="37"/>
      <c r="O847" s="36"/>
    </row>
    <row r="848" spans="1:15" ht="15" customHeight="1" x14ac:dyDescent="0.25">
      <c r="A848" s="26">
        <v>847</v>
      </c>
      <c r="B848" s="27" t="s">
        <v>905</v>
      </c>
      <c r="C848" s="28">
        <v>871.03</v>
      </c>
      <c r="D848" s="29">
        <v>13625</v>
      </c>
      <c r="E848" s="30">
        <v>18348730000143</v>
      </c>
      <c r="F848" s="31">
        <v>0.61</v>
      </c>
      <c r="G848" s="32" t="str">
        <f t="shared" si="13"/>
        <v>BAIXO</v>
      </c>
      <c r="H848" s="27" t="s">
        <v>53</v>
      </c>
      <c r="I848" s="33" t="s">
        <v>106</v>
      </c>
      <c r="J848" s="34">
        <v>317160</v>
      </c>
      <c r="K848" s="35" t="s">
        <v>59</v>
      </c>
      <c r="L848" s="36"/>
      <c r="M848" s="37"/>
      <c r="N848" s="37"/>
      <c r="O848" s="36"/>
    </row>
    <row r="849" spans="1:15" ht="15" customHeight="1" x14ac:dyDescent="0.25">
      <c r="A849" s="26">
        <v>848</v>
      </c>
      <c r="B849" s="27" t="s">
        <v>906</v>
      </c>
      <c r="C849" s="28">
        <v>327.27</v>
      </c>
      <c r="D849" s="29">
        <v>8626</v>
      </c>
      <c r="E849" s="30">
        <v>25970260000110</v>
      </c>
      <c r="F849" s="31">
        <v>0.65100000000000002</v>
      </c>
      <c r="G849" s="32" t="str">
        <f t="shared" si="13"/>
        <v>BAIXO</v>
      </c>
      <c r="H849" s="27" t="s">
        <v>62</v>
      </c>
      <c r="I849" s="33" t="s">
        <v>186</v>
      </c>
      <c r="J849" s="34">
        <v>317170</v>
      </c>
      <c r="K849" s="35" t="s">
        <v>64</v>
      </c>
      <c r="L849" s="36"/>
      <c r="M849" s="37"/>
      <c r="N849" s="37"/>
      <c r="O849" s="36"/>
    </row>
    <row r="850" spans="1:15" ht="15" customHeight="1" x14ac:dyDescent="0.25">
      <c r="A850" s="26">
        <v>849</v>
      </c>
      <c r="B850" s="27" t="s">
        <v>907</v>
      </c>
      <c r="C850" s="28">
        <v>440.02</v>
      </c>
      <c r="D850" s="29">
        <v>10572</v>
      </c>
      <c r="E850" s="30">
        <v>18307512000160</v>
      </c>
      <c r="F850" s="31">
        <v>0.67500000000000004</v>
      </c>
      <c r="G850" s="32" t="str">
        <f t="shared" si="13"/>
        <v>ALTO</v>
      </c>
      <c r="H850" s="27" t="s">
        <v>38</v>
      </c>
      <c r="I850" s="33" t="s">
        <v>188</v>
      </c>
      <c r="J850" s="34">
        <v>317180</v>
      </c>
      <c r="K850" s="35" t="s">
        <v>103</v>
      </c>
      <c r="L850" s="36"/>
      <c r="M850" s="37"/>
      <c r="N850" s="37"/>
      <c r="O850" s="36"/>
    </row>
    <row r="851" spans="1:15" ht="15" customHeight="1" x14ac:dyDescent="0.25">
      <c r="A851" s="26">
        <v>850</v>
      </c>
      <c r="B851" s="27" t="s">
        <v>908</v>
      </c>
      <c r="C851" s="28">
        <v>281.97000000000003</v>
      </c>
      <c r="D851" s="29">
        <v>5659</v>
      </c>
      <c r="E851" s="30">
        <v>18409185000158</v>
      </c>
      <c r="F851" s="31">
        <v>0.62</v>
      </c>
      <c r="G851" s="32" t="str">
        <f t="shared" si="13"/>
        <v>BAIXO</v>
      </c>
      <c r="H851" s="27" t="s">
        <v>38</v>
      </c>
      <c r="I851" s="33" t="s">
        <v>78</v>
      </c>
      <c r="J851" s="34">
        <v>317190</v>
      </c>
      <c r="K851" s="35" t="s">
        <v>43</v>
      </c>
      <c r="L851" s="36">
        <v>43449</v>
      </c>
      <c r="M851" s="37"/>
      <c r="N851" s="37"/>
      <c r="O851" s="36"/>
    </row>
    <row r="852" spans="1:15" ht="15" customHeight="1" x14ac:dyDescent="0.25">
      <c r="A852" s="26">
        <v>851</v>
      </c>
      <c r="B852" s="27" t="s">
        <v>909</v>
      </c>
      <c r="C852" s="28">
        <v>244.11</v>
      </c>
      <c r="D852" s="29">
        <v>37952</v>
      </c>
      <c r="E852" s="30">
        <v>18137927000133</v>
      </c>
      <c r="F852" s="31">
        <v>0.70899999999999996</v>
      </c>
      <c r="G852" s="32" t="str">
        <f t="shared" si="13"/>
        <v>ALTO</v>
      </c>
      <c r="H852" s="27" t="s">
        <v>30</v>
      </c>
      <c r="I852" s="33" t="s">
        <v>129</v>
      </c>
      <c r="J852" s="34">
        <v>317200</v>
      </c>
      <c r="K852" s="35" t="s">
        <v>71</v>
      </c>
      <c r="L852" s="36"/>
      <c r="M852" s="37"/>
      <c r="N852" s="37"/>
      <c r="O852" s="36"/>
    </row>
    <row r="853" spans="1:15" ht="15" customHeight="1" x14ac:dyDescent="0.25">
      <c r="A853" s="26">
        <v>852</v>
      </c>
      <c r="B853" s="27" t="s">
        <v>910</v>
      </c>
      <c r="C853" s="28">
        <v>207.96</v>
      </c>
      <c r="D853" s="29">
        <v>5063</v>
      </c>
      <c r="E853" s="30">
        <v>17710690000175</v>
      </c>
      <c r="F853" s="31">
        <v>0.66900000000000004</v>
      </c>
      <c r="G853" s="32" t="str">
        <f t="shared" si="13"/>
        <v>ALTO</v>
      </c>
      <c r="H853" s="27" t="s">
        <v>30</v>
      </c>
      <c r="I853" s="33" t="s">
        <v>70</v>
      </c>
      <c r="J853" s="34">
        <v>317210</v>
      </c>
      <c r="K853" s="35" t="s">
        <v>71</v>
      </c>
      <c r="L853" s="36">
        <v>43733</v>
      </c>
      <c r="M853" s="37"/>
      <c r="N853" s="37"/>
      <c r="O853" s="36"/>
    </row>
    <row r="854" spans="1:15" ht="15" customHeight="1" x14ac:dyDescent="0.25">
      <c r="A854" s="26">
        <v>853</v>
      </c>
      <c r="B854" s="27" t="s">
        <v>911</v>
      </c>
      <c r="C854" s="28">
        <v>102.17</v>
      </c>
      <c r="D854" s="29">
        <v>2553</v>
      </c>
      <c r="E854" s="30">
        <v>18026013000103</v>
      </c>
      <c r="F854" s="31">
        <v>0.67800000000000005</v>
      </c>
      <c r="G854" s="32" t="str">
        <f t="shared" si="13"/>
        <v>ALTO</v>
      </c>
      <c r="H854" s="27" t="s">
        <v>62</v>
      </c>
      <c r="I854" s="33" t="s">
        <v>186</v>
      </c>
      <c r="J854" s="34">
        <v>317220</v>
      </c>
      <c r="K854" s="35" t="s">
        <v>64</v>
      </c>
      <c r="L854" s="36"/>
      <c r="M854" s="37"/>
      <c r="N854" s="37"/>
      <c r="O854" s="36"/>
    </row>
    <row r="855" spans="1:15" ht="15" customHeight="1" x14ac:dyDescent="0.25">
      <c r="A855" s="26">
        <v>854</v>
      </c>
      <c r="B855" s="27" t="s">
        <v>912</v>
      </c>
      <c r="C855" s="28" t="s">
        <v>913</v>
      </c>
      <c r="D855" s="29" t="s">
        <v>913</v>
      </c>
      <c r="E855" s="41"/>
      <c r="F855" s="31" t="s">
        <v>913</v>
      </c>
      <c r="G855" s="32" t="s">
        <v>913</v>
      </c>
      <c r="H855" s="27" t="s">
        <v>913</v>
      </c>
      <c r="I855" s="33" t="s">
        <v>913</v>
      </c>
      <c r="J855" s="34" t="s">
        <v>913</v>
      </c>
      <c r="K855" s="35" t="s">
        <v>913</v>
      </c>
      <c r="L855" s="36">
        <v>43409</v>
      </c>
      <c r="M855" s="37" t="s">
        <v>33</v>
      </c>
      <c r="N855" s="37" t="s">
        <v>34</v>
      </c>
      <c r="O855" s="36">
        <v>43238</v>
      </c>
    </row>
    <row r="856" spans="1:15" ht="8.1" customHeight="1" x14ac:dyDescent="0.25"/>
    <row r="857" spans="1:15" ht="15" customHeight="1" x14ac:dyDescent="0.25"/>
    <row r="858" spans="1:15" ht="15" customHeight="1" x14ac:dyDescent="0.25"/>
    <row r="859" spans="1:15" ht="15" customHeight="1" x14ac:dyDescent="0.25"/>
  </sheetData>
  <sheetProtection algorithmName="SHA-512" hashValue="s+Ps9bcGz9naQcfngeA8CXzVacC1dIPPEC3AKHJW1wZhOoAQhIrcp4qKf/Z5WdlIQx1T3Iu2GKR785cBst2SHA==" saltValue="eQ5T/8LpG1zXB2IwJvBjNQ==" spinCount="100000" sheet="1" objects="1" scenarios="1"/>
  <conditionalFormatting sqref="A2:O855">
    <cfRule type="expression" dxfId="0" priority="1">
      <formula>MOD($A2,2)=0</formula>
    </cfRule>
  </conditionalFormatting>
  <dataValidations count="1">
    <dataValidation type="date" operator="greaterThan" allowBlank="1" showInputMessage="1" showErrorMessage="1" errorTitle="Data inválida!" error="Informe a data conforme padrão estabelecido = 00/00/0000" sqref="L2:L855">
      <formula1>DATE(2000,1,1)</formula1>
    </dataValidation>
  </dataValidation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>
    <tabColor theme="7" tint="0.59999389629810485"/>
  </sheetPr>
  <dimension ref="A1:AL62"/>
  <sheetViews>
    <sheetView showGridLines="0" topLeftCell="B10" zoomScaleNormal="100" workbookViewId="0">
      <selection activeCell="X11" sqref="X11"/>
    </sheetView>
  </sheetViews>
  <sheetFormatPr defaultColWidth="3.7109375" defaultRowHeight="15" customHeight="1" x14ac:dyDescent="0.25"/>
  <cols>
    <col min="1" max="1" width="1.85546875" style="3" customWidth="1"/>
    <col min="2" max="9" width="3.85546875" style="3" customWidth="1"/>
    <col min="10" max="10" width="1.85546875" style="3" customWidth="1"/>
    <col min="11" max="11" width="1.85546875" customWidth="1"/>
    <col min="12" max="13" width="10.28515625" customWidth="1"/>
    <col min="14" max="14" width="60.7109375" customWidth="1"/>
    <col min="15" max="20" width="9" hidden="1" customWidth="1"/>
    <col min="21" max="21" width="10.28515625" style="80" customWidth="1"/>
    <col min="22" max="22" width="13.28515625" customWidth="1"/>
    <col min="23" max="23" width="1.85546875" customWidth="1"/>
    <col min="24" max="24" width="45.7109375" customWidth="1"/>
    <col min="25" max="29" width="9" customWidth="1"/>
    <col min="30" max="38" width="3.7109375" customWidth="1"/>
  </cols>
  <sheetData>
    <row r="1" spans="1:38" ht="9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2"/>
      <c r="O1" s="2"/>
      <c r="P1" s="2"/>
      <c r="Q1" s="2"/>
      <c r="R1" s="2"/>
      <c r="S1" s="2"/>
      <c r="T1" s="2"/>
      <c r="U1" s="8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</row>
    <row r="2" spans="1:38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499" t="s">
        <v>1028</v>
      </c>
      <c r="M2" s="499"/>
      <c r="N2" s="499"/>
      <c r="O2" s="499"/>
      <c r="P2" s="499"/>
      <c r="Q2" s="499"/>
      <c r="R2" s="499"/>
      <c r="S2" s="499"/>
      <c r="T2" s="499"/>
      <c r="U2" s="499"/>
      <c r="V2" s="499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</row>
    <row r="3" spans="1:38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499"/>
      <c r="M3" s="499"/>
      <c r="N3" s="499"/>
      <c r="O3" s="499"/>
      <c r="P3" s="499"/>
      <c r="Q3" s="499"/>
      <c r="R3" s="499"/>
      <c r="S3" s="499"/>
      <c r="T3" s="499"/>
      <c r="U3" s="499"/>
      <c r="V3" s="499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</row>
    <row r="4" spans="1:38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499"/>
      <c r="M4" s="499"/>
      <c r="N4" s="499"/>
      <c r="O4" s="499"/>
      <c r="P4" s="499"/>
      <c r="Q4" s="499"/>
      <c r="R4" s="499"/>
      <c r="S4" s="499"/>
      <c r="T4" s="499"/>
      <c r="U4" s="499"/>
      <c r="V4" s="499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</row>
    <row r="5" spans="1:38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8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</row>
    <row r="6" spans="1:38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8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</row>
    <row r="7" spans="1:38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2"/>
      <c r="L7" s="2"/>
      <c r="M7" s="2"/>
      <c r="N7" s="2"/>
      <c r="O7" s="2"/>
      <c r="P7" s="2"/>
      <c r="Q7" s="2"/>
      <c r="R7" s="2"/>
      <c r="S7" s="2"/>
      <c r="T7" s="2"/>
      <c r="U7" s="8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</row>
    <row r="8" spans="1:38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2"/>
      <c r="L8" s="103" t="s">
        <v>999</v>
      </c>
      <c r="M8" s="104"/>
      <c r="N8" s="104"/>
      <c r="O8" s="104"/>
      <c r="P8" s="104"/>
      <c r="Q8" s="104"/>
      <c r="R8" s="104"/>
      <c r="S8" s="104"/>
      <c r="T8" s="104"/>
      <c r="U8" s="117"/>
      <c r="V8" s="104"/>
      <c r="W8" s="2"/>
      <c r="X8" s="120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</row>
    <row r="9" spans="1:38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2"/>
      <c r="L9" s="105" t="s">
        <v>7</v>
      </c>
      <c r="M9" s="105" t="s">
        <v>16</v>
      </c>
      <c r="N9" s="105" t="s">
        <v>954</v>
      </c>
      <c r="O9" s="2"/>
      <c r="P9" s="2"/>
      <c r="Q9" s="2"/>
      <c r="R9" s="2"/>
      <c r="S9" s="2"/>
      <c r="T9" s="2"/>
      <c r="U9" s="118" t="s">
        <v>977</v>
      </c>
      <c r="V9" s="106" t="s">
        <v>978</v>
      </c>
      <c r="W9" s="2"/>
      <c r="X9" s="116" t="s">
        <v>1028</v>
      </c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</row>
    <row r="10" spans="1:38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2"/>
      <c r="L10" s="242" t="s">
        <v>1686</v>
      </c>
      <c r="M10" s="242" t="s">
        <v>470</v>
      </c>
      <c r="N10" s="243" t="s">
        <v>1246</v>
      </c>
      <c r="O10" s="242"/>
      <c r="P10" s="242"/>
      <c r="Q10" s="242"/>
      <c r="R10" s="242"/>
      <c r="S10" s="242"/>
      <c r="T10" s="242"/>
      <c r="U10" s="244" t="s">
        <v>470</v>
      </c>
      <c r="V10" s="273"/>
      <c r="W10" s="241"/>
      <c r="X10" s="241"/>
    </row>
    <row r="11" spans="1:38" ht="4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2"/>
      <c r="L11" s="241" t="s">
        <v>982</v>
      </c>
      <c r="M11" s="241" t="s">
        <v>1685</v>
      </c>
      <c r="N11" s="245" t="s">
        <v>1679</v>
      </c>
      <c r="O11" s="241"/>
      <c r="P11" s="241"/>
      <c r="Q11" s="241"/>
      <c r="R11" s="241"/>
      <c r="S11" s="241"/>
      <c r="T11" s="241"/>
      <c r="U11" s="246" t="s">
        <v>1552</v>
      </c>
      <c r="V11" s="272">
        <v>1</v>
      </c>
      <c r="W11" s="241"/>
      <c r="X11" s="438" t="s">
        <v>1826</v>
      </c>
    </row>
    <row r="12" spans="1:38" ht="22.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2"/>
      <c r="L12" s="241" t="s">
        <v>1321</v>
      </c>
      <c r="M12" s="241" t="s">
        <v>1740</v>
      </c>
      <c r="N12" s="245" t="s">
        <v>1741</v>
      </c>
      <c r="O12" s="241"/>
      <c r="P12" s="241"/>
      <c r="Q12" s="241"/>
      <c r="R12" s="241"/>
      <c r="S12" s="241"/>
      <c r="T12" s="241"/>
      <c r="U12" s="246" t="s">
        <v>1552</v>
      </c>
      <c r="V12" s="272">
        <v>14</v>
      </c>
      <c r="W12" s="241"/>
      <c r="X12" s="438" t="s">
        <v>1827</v>
      </c>
    </row>
    <row r="13" spans="1:38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2"/>
      <c r="L13" s="242" t="s">
        <v>1689</v>
      </c>
      <c r="M13" s="242" t="s">
        <v>470</v>
      </c>
      <c r="N13" s="243" t="s">
        <v>1744</v>
      </c>
      <c r="O13" s="242"/>
      <c r="P13" s="242"/>
      <c r="Q13" s="242"/>
      <c r="R13" s="242"/>
      <c r="S13" s="242"/>
      <c r="T13" s="242"/>
      <c r="U13" s="244" t="s">
        <v>470</v>
      </c>
      <c r="V13" s="273"/>
      <c r="W13" s="241"/>
      <c r="X13" s="241"/>
    </row>
    <row r="14" spans="1:38" ht="4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2"/>
      <c r="L14" s="241" t="s">
        <v>983</v>
      </c>
      <c r="M14" s="241" t="s">
        <v>1742</v>
      </c>
      <c r="N14" s="245" t="s">
        <v>1743</v>
      </c>
      <c r="O14" s="241"/>
      <c r="P14" s="241"/>
      <c r="Q14" s="241"/>
      <c r="R14" s="241"/>
      <c r="S14" s="241"/>
      <c r="T14" s="241"/>
      <c r="U14" s="246" t="s">
        <v>988</v>
      </c>
      <c r="V14" s="272">
        <v>82.99</v>
      </c>
      <c r="W14" s="241"/>
      <c r="X14" s="486" t="s">
        <v>1828</v>
      </c>
    </row>
    <row r="15" spans="1:38" ht="22.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2"/>
      <c r="L15" s="241" t="s">
        <v>1327</v>
      </c>
      <c r="M15" s="241" t="s">
        <v>1745</v>
      </c>
      <c r="N15" s="245" t="s">
        <v>1746</v>
      </c>
      <c r="O15" s="241"/>
      <c r="P15" s="241"/>
      <c r="Q15" s="241"/>
      <c r="R15" s="241"/>
      <c r="S15" s="241"/>
      <c r="T15" s="241"/>
      <c r="U15" s="246" t="s">
        <v>986</v>
      </c>
      <c r="V15" s="272">
        <v>221.69</v>
      </c>
      <c r="W15" s="241"/>
      <c r="X15" s="486" t="s">
        <v>1829</v>
      </c>
    </row>
    <row r="16" spans="1:38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2"/>
      <c r="L16" s="242" t="s">
        <v>1696</v>
      </c>
      <c r="M16" s="242" t="s">
        <v>470</v>
      </c>
      <c r="N16" s="243" t="s">
        <v>1747</v>
      </c>
      <c r="O16" s="242"/>
      <c r="P16" s="242"/>
      <c r="Q16" s="242"/>
      <c r="R16" s="242"/>
      <c r="S16" s="242"/>
      <c r="T16" s="242"/>
      <c r="U16" s="244" t="s">
        <v>470</v>
      </c>
      <c r="V16" s="273"/>
      <c r="W16" s="241"/>
      <c r="X16" s="241"/>
    </row>
    <row r="17" spans="1:38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2"/>
      <c r="L17" s="440" t="s">
        <v>997</v>
      </c>
      <c r="M17" s="440" t="s">
        <v>470</v>
      </c>
      <c r="N17" s="442" t="s">
        <v>1748</v>
      </c>
      <c r="O17" s="440"/>
      <c r="P17" s="440"/>
      <c r="Q17" s="440"/>
      <c r="R17" s="440"/>
      <c r="S17" s="440"/>
      <c r="T17" s="440"/>
      <c r="U17" s="485" t="s">
        <v>470</v>
      </c>
      <c r="V17" s="484"/>
      <c r="W17" s="241"/>
      <c r="X17" s="241"/>
    </row>
    <row r="18" spans="1:38" ht="22.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2"/>
      <c r="L18" s="241" t="s">
        <v>1763</v>
      </c>
      <c r="M18" s="241" t="s">
        <v>1749</v>
      </c>
      <c r="N18" s="245" t="s">
        <v>1750</v>
      </c>
      <c r="O18" s="241"/>
      <c r="P18" s="241"/>
      <c r="Q18" s="241"/>
      <c r="R18" s="241"/>
      <c r="S18" s="241"/>
      <c r="T18" s="241"/>
      <c r="U18" s="246" t="s">
        <v>986</v>
      </c>
      <c r="V18" s="272">
        <v>5.29</v>
      </c>
      <c r="W18" s="241"/>
      <c r="X18" s="438" t="s">
        <v>1830</v>
      </c>
    </row>
    <row r="19" spans="1:38" ht="22.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2"/>
      <c r="L19" s="241" t="s">
        <v>1764</v>
      </c>
      <c r="M19" s="241" t="s">
        <v>1751</v>
      </c>
      <c r="N19" s="245" t="s">
        <v>1752</v>
      </c>
      <c r="O19" s="241"/>
      <c r="P19" s="241"/>
      <c r="Q19" s="241"/>
      <c r="R19" s="241"/>
      <c r="S19" s="241"/>
      <c r="T19" s="241"/>
      <c r="U19" s="246" t="s">
        <v>988</v>
      </c>
      <c r="V19" s="272">
        <v>36.79</v>
      </c>
      <c r="W19" s="241"/>
      <c r="X19" s="486" t="s">
        <v>1831</v>
      </c>
    </row>
    <row r="20" spans="1:38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2"/>
      <c r="L20" s="241" t="s">
        <v>1765</v>
      </c>
      <c r="M20" s="241" t="s">
        <v>1753</v>
      </c>
      <c r="N20" s="245" t="s">
        <v>1754</v>
      </c>
      <c r="O20" s="241"/>
      <c r="P20" s="241"/>
      <c r="Q20" s="241"/>
      <c r="R20" s="241"/>
      <c r="S20" s="241"/>
      <c r="T20" s="241"/>
      <c r="U20" s="246" t="s">
        <v>1289</v>
      </c>
      <c r="V20" s="272">
        <v>1157.71</v>
      </c>
      <c r="W20" s="241"/>
      <c r="X20" s="438" t="s">
        <v>1832</v>
      </c>
    </row>
    <row r="21" spans="1:38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2"/>
      <c r="L21" s="440" t="s">
        <v>998</v>
      </c>
      <c r="M21" s="440" t="s">
        <v>470</v>
      </c>
      <c r="N21" s="442" t="s">
        <v>1755</v>
      </c>
      <c r="O21" s="440"/>
      <c r="P21" s="440"/>
      <c r="Q21" s="440"/>
      <c r="R21" s="440"/>
      <c r="S21" s="440"/>
      <c r="T21" s="440"/>
      <c r="U21" s="485" t="s">
        <v>470</v>
      </c>
      <c r="V21" s="484"/>
      <c r="W21" s="241"/>
      <c r="X21" s="241"/>
    </row>
    <row r="22" spans="1:38" ht="22.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2"/>
      <c r="L22" s="241" t="s">
        <v>1766</v>
      </c>
      <c r="M22" s="241" t="s">
        <v>1751</v>
      </c>
      <c r="N22" s="245" t="s">
        <v>1752</v>
      </c>
      <c r="O22" s="241"/>
      <c r="P22" s="241"/>
      <c r="Q22" s="241"/>
      <c r="R22" s="241"/>
      <c r="S22" s="241"/>
      <c r="T22" s="241"/>
      <c r="U22" s="246" t="s">
        <v>988</v>
      </c>
      <c r="V22" s="272">
        <v>35.74</v>
      </c>
      <c r="W22" s="241"/>
      <c r="X22" s="438" t="s">
        <v>1833</v>
      </c>
    </row>
    <row r="23" spans="1:38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2"/>
      <c r="L23" s="241" t="s">
        <v>1767</v>
      </c>
      <c r="M23" s="241" t="s">
        <v>1753</v>
      </c>
      <c r="N23" s="245" t="s">
        <v>1754</v>
      </c>
      <c r="O23" s="241"/>
      <c r="P23" s="241"/>
      <c r="Q23" s="241"/>
      <c r="R23" s="241"/>
      <c r="S23" s="241"/>
      <c r="T23" s="241"/>
      <c r="U23" s="246" t="s">
        <v>1289</v>
      </c>
      <c r="V23" s="272">
        <v>2326.1799999999998</v>
      </c>
      <c r="W23" s="241"/>
      <c r="X23" s="438" t="s">
        <v>1834</v>
      </c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</row>
    <row r="24" spans="1:38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2"/>
      <c r="L24" s="440" t="s">
        <v>1331</v>
      </c>
      <c r="M24" s="440" t="s">
        <v>470</v>
      </c>
      <c r="N24" s="442" t="s">
        <v>1756</v>
      </c>
      <c r="O24" s="440"/>
      <c r="P24" s="440"/>
      <c r="Q24" s="440"/>
      <c r="R24" s="440"/>
      <c r="S24" s="440"/>
      <c r="T24" s="440"/>
      <c r="U24" s="485" t="s">
        <v>470</v>
      </c>
      <c r="V24" s="484"/>
      <c r="W24" s="241"/>
      <c r="X24" s="241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</row>
    <row r="25" spans="1:38" ht="22.5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2"/>
      <c r="L25" s="241" t="s">
        <v>1768</v>
      </c>
      <c r="M25" s="241" t="s">
        <v>1749</v>
      </c>
      <c r="N25" s="245" t="s">
        <v>1750</v>
      </c>
      <c r="O25" s="241"/>
      <c r="P25" s="241"/>
      <c r="Q25" s="241"/>
      <c r="R25" s="241"/>
      <c r="S25" s="241"/>
      <c r="T25" s="241"/>
      <c r="U25" s="246" t="s">
        <v>986</v>
      </c>
      <c r="V25" s="272">
        <v>177.27</v>
      </c>
      <c r="W25" s="241"/>
      <c r="X25" s="438" t="s">
        <v>1835</v>
      </c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</row>
    <row r="26" spans="1:38" ht="22.5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2"/>
      <c r="L26" s="241" t="s">
        <v>1769</v>
      </c>
      <c r="M26" s="241" t="s">
        <v>1751</v>
      </c>
      <c r="N26" s="245" t="s">
        <v>1752</v>
      </c>
      <c r="O26" s="241"/>
      <c r="P26" s="241"/>
      <c r="Q26" s="241"/>
      <c r="R26" s="241"/>
      <c r="S26" s="241"/>
      <c r="T26" s="241"/>
      <c r="U26" s="246" t="s">
        <v>988</v>
      </c>
      <c r="V26" s="272">
        <v>49.66</v>
      </c>
      <c r="W26" s="241"/>
      <c r="X26" s="486" t="s">
        <v>1836</v>
      </c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</row>
    <row r="27" spans="1:38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2"/>
      <c r="L27" s="241" t="s">
        <v>1770</v>
      </c>
      <c r="M27" s="241" t="s">
        <v>1753</v>
      </c>
      <c r="N27" s="245" t="s">
        <v>1754</v>
      </c>
      <c r="O27" s="241"/>
      <c r="P27" s="241"/>
      <c r="Q27" s="241"/>
      <c r="R27" s="241"/>
      <c r="S27" s="241"/>
      <c r="T27" s="241"/>
      <c r="U27" s="246" t="s">
        <v>1289</v>
      </c>
      <c r="V27" s="272">
        <v>1781.61</v>
      </c>
      <c r="W27" s="241"/>
      <c r="X27" s="438" t="s">
        <v>1837</v>
      </c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</row>
    <row r="28" spans="1:38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2"/>
      <c r="L28" s="242" t="s">
        <v>1697</v>
      </c>
      <c r="M28" s="242" t="s">
        <v>470</v>
      </c>
      <c r="N28" s="243" t="s">
        <v>1757</v>
      </c>
      <c r="O28" s="242"/>
      <c r="P28" s="242"/>
      <c r="Q28" s="242"/>
      <c r="R28" s="242"/>
      <c r="S28" s="242"/>
      <c r="T28" s="242"/>
      <c r="U28" s="244" t="s">
        <v>470</v>
      </c>
      <c r="V28" s="273"/>
      <c r="W28" s="241"/>
      <c r="X28" s="241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</row>
    <row r="29" spans="1:38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2"/>
      <c r="L29" s="440" t="s">
        <v>1342</v>
      </c>
      <c r="M29" s="440" t="s">
        <v>470</v>
      </c>
      <c r="N29" s="442" t="s">
        <v>1758</v>
      </c>
      <c r="O29" s="440"/>
      <c r="P29" s="440"/>
      <c r="Q29" s="440"/>
      <c r="R29" s="440"/>
      <c r="S29" s="440"/>
      <c r="T29" s="440"/>
      <c r="U29" s="485" t="s">
        <v>470</v>
      </c>
      <c r="V29" s="484"/>
      <c r="W29" s="241"/>
      <c r="X29" s="241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</row>
    <row r="30" spans="1:38" ht="22.5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2"/>
      <c r="L30" s="241" t="s">
        <v>1771</v>
      </c>
      <c r="M30" s="241" t="s">
        <v>1759</v>
      </c>
      <c r="N30" s="245" t="s">
        <v>1760</v>
      </c>
      <c r="O30" s="241"/>
      <c r="P30" s="241"/>
      <c r="Q30" s="241"/>
      <c r="R30" s="241"/>
      <c r="S30" s="241"/>
      <c r="T30" s="241"/>
      <c r="U30" s="246" t="s">
        <v>986</v>
      </c>
      <c r="V30" s="272">
        <v>2654.6</v>
      </c>
      <c r="W30" s="241"/>
      <c r="X30" s="438" t="s">
        <v>1838</v>
      </c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</row>
    <row r="31" spans="1:38" x14ac:dyDescent="0.25">
      <c r="L31" s="440" t="s">
        <v>1343</v>
      </c>
      <c r="M31" s="440" t="s">
        <v>470</v>
      </c>
      <c r="N31" s="442" t="s">
        <v>1772</v>
      </c>
      <c r="O31" s="440"/>
      <c r="P31" s="440"/>
      <c r="Q31" s="440"/>
      <c r="R31" s="440"/>
      <c r="S31" s="440"/>
      <c r="T31" s="440"/>
      <c r="U31" s="485" t="s">
        <v>470</v>
      </c>
      <c r="V31" s="484"/>
      <c r="W31" s="241"/>
      <c r="X31" s="241"/>
    </row>
    <row r="32" spans="1:38" ht="22.5" x14ac:dyDescent="0.25">
      <c r="L32" s="241" t="s">
        <v>1773</v>
      </c>
      <c r="M32" s="241">
        <v>104611</v>
      </c>
      <c r="N32" s="245" t="s">
        <v>1761</v>
      </c>
      <c r="O32" s="241"/>
      <c r="P32" s="241"/>
      <c r="Q32" s="241"/>
      <c r="R32" s="241"/>
      <c r="S32" s="241"/>
      <c r="T32" s="241"/>
      <c r="U32" s="246" t="s">
        <v>986</v>
      </c>
      <c r="V32" s="272">
        <v>23.04</v>
      </c>
      <c r="W32" s="241"/>
      <c r="X32" s="438" t="s">
        <v>1839</v>
      </c>
    </row>
    <row r="33" spans="12:24" x14ac:dyDescent="0.25">
      <c r="L33" s="440" t="s">
        <v>1594</v>
      </c>
      <c r="M33" s="440" t="s">
        <v>470</v>
      </c>
      <c r="N33" s="442" t="s">
        <v>1762</v>
      </c>
      <c r="O33" s="440"/>
      <c r="P33" s="440"/>
      <c r="Q33" s="440"/>
      <c r="R33" s="440"/>
      <c r="S33" s="440"/>
      <c r="T33" s="440"/>
      <c r="U33" s="485" t="s">
        <v>470</v>
      </c>
      <c r="V33" s="484"/>
      <c r="W33" s="241"/>
      <c r="X33" s="241"/>
    </row>
    <row r="34" spans="12:24" ht="22.5" x14ac:dyDescent="0.25">
      <c r="L34" s="241" t="s">
        <v>1813</v>
      </c>
      <c r="M34" s="241" t="s">
        <v>1774</v>
      </c>
      <c r="N34" s="245" t="s">
        <v>1775</v>
      </c>
      <c r="O34" s="241"/>
      <c r="P34" s="241"/>
      <c r="Q34" s="241"/>
      <c r="R34" s="241"/>
      <c r="S34" s="241"/>
      <c r="T34" s="241"/>
      <c r="U34" s="246" t="s">
        <v>986</v>
      </c>
      <c r="V34" s="272">
        <v>18.2</v>
      </c>
      <c r="W34" s="241"/>
      <c r="X34" s="438" t="s">
        <v>1840</v>
      </c>
    </row>
    <row r="35" spans="12:24" ht="22.5" x14ac:dyDescent="0.25">
      <c r="L35" s="241" t="s">
        <v>1814</v>
      </c>
      <c r="M35" s="241" t="s">
        <v>1776</v>
      </c>
      <c r="N35" s="245" t="s">
        <v>1777</v>
      </c>
      <c r="O35" s="241"/>
      <c r="P35" s="241"/>
      <c r="Q35" s="241"/>
      <c r="R35" s="241"/>
      <c r="S35" s="241"/>
      <c r="T35" s="241"/>
      <c r="U35" s="246" t="s">
        <v>986</v>
      </c>
      <c r="V35" s="272">
        <v>15</v>
      </c>
      <c r="W35" s="241"/>
      <c r="X35" s="438" t="s">
        <v>1841</v>
      </c>
    </row>
    <row r="36" spans="12:24" ht="22.5" x14ac:dyDescent="0.25">
      <c r="L36" s="241" t="s">
        <v>1815</v>
      </c>
      <c r="M36" s="241" t="s">
        <v>1778</v>
      </c>
      <c r="N36" s="245" t="s">
        <v>1779</v>
      </c>
      <c r="O36" s="241"/>
      <c r="P36" s="241"/>
      <c r="Q36" s="241"/>
      <c r="R36" s="241"/>
      <c r="S36" s="241"/>
      <c r="T36" s="241"/>
      <c r="U36" s="246" t="s">
        <v>986</v>
      </c>
      <c r="V36" s="272">
        <v>66.400000000000006</v>
      </c>
      <c r="W36" s="241"/>
      <c r="X36" s="438" t="s">
        <v>1842</v>
      </c>
    </row>
    <row r="37" spans="12:24" x14ac:dyDescent="0.25">
      <c r="L37" s="242" t="s">
        <v>1698</v>
      </c>
      <c r="M37" s="242" t="s">
        <v>470</v>
      </c>
      <c r="N37" s="243" t="s">
        <v>1861</v>
      </c>
      <c r="O37" s="242"/>
      <c r="P37" s="242"/>
      <c r="Q37" s="242"/>
      <c r="R37" s="242"/>
      <c r="S37" s="242"/>
      <c r="T37" s="242"/>
      <c r="U37" s="244" t="s">
        <v>470</v>
      </c>
      <c r="V37" s="273"/>
      <c r="W37" s="241"/>
      <c r="X37" s="241"/>
    </row>
    <row r="38" spans="12:24" ht="45" x14ac:dyDescent="0.25">
      <c r="L38" s="241" t="s">
        <v>1344</v>
      </c>
      <c r="M38" s="241" t="s">
        <v>1742</v>
      </c>
      <c r="N38" s="245" t="s">
        <v>1743</v>
      </c>
      <c r="O38" s="241"/>
      <c r="P38" s="241"/>
      <c r="Q38" s="241"/>
      <c r="R38" s="241"/>
      <c r="S38" s="241"/>
      <c r="T38" s="241"/>
      <c r="U38" s="246" t="s">
        <v>988</v>
      </c>
      <c r="V38" s="272">
        <v>0.95</v>
      </c>
      <c r="W38" s="241"/>
      <c r="X38" s="486" t="s">
        <v>1843</v>
      </c>
    </row>
    <row r="39" spans="12:24" ht="22.5" x14ac:dyDescent="0.25">
      <c r="L39" s="241" t="s">
        <v>1615</v>
      </c>
      <c r="M39" s="241" t="s">
        <v>1745</v>
      </c>
      <c r="N39" s="245" t="s">
        <v>1746</v>
      </c>
      <c r="O39" s="241"/>
      <c r="P39" s="241"/>
      <c r="Q39" s="241"/>
      <c r="R39" s="241"/>
      <c r="S39" s="241"/>
      <c r="T39" s="241"/>
      <c r="U39" s="246" t="s">
        <v>986</v>
      </c>
      <c r="V39" s="272">
        <v>2.4</v>
      </c>
      <c r="W39" s="241"/>
      <c r="X39" s="486" t="s">
        <v>1844</v>
      </c>
    </row>
    <row r="40" spans="12:24" ht="22.5" x14ac:dyDescent="0.25">
      <c r="L40" s="241" t="s">
        <v>1616</v>
      </c>
      <c r="M40" s="241" t="s">
        <v>1749</v>
      </c>
      <c r="N40" s="245" t="s">
        <v>1750</v>
      </c>
      <c r="O40" s="241"/>
      <c r="P40" s="241"/>
      <c r="Q40" s="241"/>
      <c r="R40" s="241"/>
      <c r="S40" s="241"/>
      <c r="T40" s="241"/>
      <c r="U40" s="246" t="s">
        <v>986</v>
      </c>
      <c r="V40" s="272">
        <v>0.9</v>
      </c>
      <c r="W40" s="241"/>
      <c r="X40" s="438" t="s">
        <v>1845</v>
      </c>
    </row>
    <row r="41" spans="12:24" ht="22.5" x14ac:dyDescent="0.25">
      <c r="L41" s="241" t="s">
        <v>1617</v>
      </c>
      <c r="M41" s="241" t="s">
        <v>1751</v>
      </c>
      <c r="N41" s="245" t="s">
        <v>1752</v>
      </c>
      <c r="O41" s="241"/>
      <c r="P41" s="241"/>
      <c r="Q41" s="241"/>
      <c r="R41" s="241"/>
      <c r="S41" s="241"/>
      <c r="T41" s="241"/>
      <c r="U41" s="246" t="s">
        <v>988</v>
      </c>
      <c r="V41" s="272">
        <v>1.64</v>
      </c>
      <c r="W41" s="241"/>
      <c r="X41" s="438" t="s">
        <v>1846</v>
      </c>
    </row>
    <row r="42" spans="12:24" x14ac:dyDescent="0.25">
      <c r="L42" s="241" t="s">
        <v>1618</v>
      </c>
      <c r="M42" s="241" t="s">
        <v>1753</v>
      </c>
      <c r="N42" s="245" t="s">
        <v>1754</v>
      </c>
      <c r="O42" s="241"/>
      <c r="P42" s="241"/>
      <c r="Q42" s="241"/>
      <c r="R42" s="241"/>
      <c r="S42" s="241"/>
      <c r="T42" s="241"/>
      <c r="U42" s="246" t="s">
        <v>1289</v>
      </c>
      <c r="V42" s="272">
        <v>63.59</v>
      </c>
      <c r="W42" s="241"/>
      <c r="X42" s="438" t="s">
        <v>1847</v>
      </c>
    </row>
    <row r="43" spans="12:24" ht="22.5" x14ac:dyDescent="0.25">
      <c r="L43" s="241" t="s">
        <v>1619</v>
      </c>
      <c r="M43" s="241" t="s">
        <v>1780</v>
      </c>
      <c r="N43" s="245" t="s">
        <v>1781</v>
      </c>
      <c r="O43" s="241"/>
      <c r="P43" s="241"/>
      <c r="Q43" s="241"/>
      <c r="R43" s="241"/>
      <c r="S43" s="241"/>
      <c r="T43" s="241"/>
      <c r="U43" s="246" t="s">
        <v>986</v>
      </c>
      <c r="V43" s="272">
        <v>16.32</v>
      </c>
      <c r="W43" s="241"/>
      <c r="X43" s="438" t="s">
        <v>1848</v>
      </c>
    </row>
    <row r="44" spans="12:24" ht="22.5" x14ac:dyDescent="0.25">
      <c r="L44" s="241" t="s">
        <v>1620</v>
      </c>
      <c r="M44" s="241" t="s">
        <v>1782</v>
      </c>
      <c r="N44" s="245" t="s">
        <v>1783</v>
      </c>
      <c r="O44" s="241"/>
      <c r="P44" s="241"/>
      <c r="Q44" s="241"/>
      <c r="R44" s="241"/>
      <c r="S44" s="241"/>
      <c r="T44" s="241"/>
      <c r="U44" s="246" t="s">
        <v>986</v>
      </c>
      <c r="V44" s="272">
        <v>16.32</v>
      </c>
      <c r="W44" s="241"/>
      <c r="X44" s="438" t="s">
        <v>1848</v>
      </c>
    </row>
    <row r="45" spans="12:24" ht="22.5" x14ac:dyDescent="0.25">
      <c r="L45" s="241" t="s">
        <v>1621</v>
      </c>
      <c r="M45" s="241" t="s">
        <v>1784</v>
      </c>
      <c r="N45" s="245" t="s">
        <v>1785</v>
      </c>
      <c r="O45" s="241"/>
      <c r="P45" s="241"/>
      <c r="Q45" s="241"/>
      <c r="R45" s="241"/>
      <c r="S45" s="241"/>
      <c r="T45" s="241"/>
      <c r="U45" s="246" t="s">
        <v>986</v>
      </c>
      <c r="V45" s="272">
        <v>16.32</v>
      </c>
      <c r="W45" s="241"/>
      <c r="X45" s="438" t="s">
        <v>1848</v>
      </c>
    </row>
    <row r="46" spans="12:24" x14ac:dyDescent="0.25">
      <c r="L46" s="241" t="s">
        <v>1622</v>
      </c>
      <c r="M46" s="241" t="s">
        <v>1786</v>
      </c>
      <c r="N46" s="245" t="s">
        <v>1787</v>
      </c>
      <c r="O46" s="241"/>
      <c r="P46" s="241"/>
      <c r="Q46" s="241"/>
      <c r="R46" s="241"/>
      <c r="S46" s="241"/>
      <c r="T46" s="241"/>
      <c r="U46" s="246" t="s">
        <v>988</v>
      </c>
      <c r="V46" s="272">
        <v>0.28999999999999998</v>
      </c>
      <c r="W46" s="241"/>
      <c r="X46" s="438" t="s">
        <v>1849</v>
      </c>
    </row>
    <row r="47" spans="12:24" ht="22.5" x14ac:dyDescent="0.25">
      <c r="L47" s="241" t="s">
        <v>1623</v>
      </c>
      <c r="M47" s="241" t="s">
        <v>1788</v>
      </c>
      <c r="N47" s="245" t="s">
        <v>1789</v>
      </c>
      <c r="O47" s="241"/>
      <c r="P47" s="241"/>
      <c r="Q47" s="241"/>
      <c r="R47" s="241"/>
      <c r="S47" s="241"/>
      <c r="T47" s="241"/>
      <c r="U47" s="246" t="s">
        <v>986</v>
      </c>
      <c r="V47" s="272">
        <v>4.8499999999999996</v>
      </c>
      <c r="W47" s="241"/>
      <c r="X47" s="438" t="s">
        <v>1850</v>
      </c>
    </row>
    <row r="48" spans="12:24" ht="22.5" x14ac:dyDescent="0.25">
      <c r="L48" s="241" t="s">
        <v>1714</v>
      </c>
      <c r="M48" s="241">
        <v>87255</v>
      </c>
      <c r="N48" s="245" t="s">
        <v>1790</v>
      </c>
      <c r="O48" s="241"/>
      <c r="P48" s="241"/>
      <c r="Q48" s="241"/>
      <c r="R48" s="241"/>
      <c r="S48" s="241"/>
      <c r="T48" s="241"/>
      <c r="U48" s="246" t="s">
        <v>986</v>
      </c>
      <c r="V48" s="272">
        <v>4.8499999999999996</v>
      </c>
      <c r="W48" s="241"/>
      <c r="X48" s="438" t="s">
        <v>1850</v>
      </c>
    </row>
    <row r="49" spans="12:24" ht="22.5" x14ac:dyDescent="0.25">
      <c r="L49" s="241" t="s">
        <v>1715</v>
      </c>
      <c r="M49" s="241">
        <v>88650</v>
      </c>
      <c r="N49" s="245" t="s">
        <v>1791</v>
      </c>
      <c r="O49" s="241"/>
      <c r="P49" s="241"/>
      <c r="Q49" s="241"/>
      <c r="R49" s="241"/>
      <c r="S49" s="241"/>
      <c r="T49" s="241"/>
      <c r="U49" s="246" t="s">
        <v>987</v>
      </c>
      <c r="V49" s="272">
        <v>9.1999999999999993</v>
      </c>
      <c r="W49" s="241"/>
      <c r="X49" s="438" t="s">
        <v>1851</v>
      </c>
    </row>
    <row r="50" spans="12:24" ht="22.5" x14ac:dyDescent="0.25">
      <c r="L50" s="241" t="s">
        <v>1716</v>
      </c>
      <c r="M50" s="241" t="s">
        <v>1792</v>
      </c>
      <c r="N50" s="245" t="s">
        <v>1793</v>
      </c>
      <c r="O50" s="241"/>
      <c r="P50" s="241"/>
      <c r="Q50" s="241"/>
      <c r="R50" s="241"/>
      <c r="S50" s="241"/>
      <c r="T50" s="241"/>
      <c r="U50" s="246" t="s">
        <v>986</v>
      </c>
      <c r="V50" s="272">
        <v>16.32</v>
      </c>
      <c r="W50" s="241"/>
      <c r="X50" s="438" t="s">
        <v>1848</v>
      </c>
    </row>
    <row r="51" spans="12:24" ht="22.5" x14ac:dyDescent="0.25">
      <c r="L51" s="241" t="s">
        <v>1816</v>
      </c>
      <c r="M51" s="241" t="s">
        <v>1694</v>
      </c>
      <c r="N51" s="245" t="s">
        <v>1695</v>
      </c>
      <c r="O51" s="241"/>
      <c r="P51" s="241"/>
      <c r="Q51" s="241"/>
      <c r="R51" s="241"/>
      <c r="S51" s="241"/>
      <c r="T51" s="241"/>
      <c r="U51" s="246" t="s">
        <v>986</v>
      </c>
      <c r="V51" s="272">
        <v>16.32</v>
      </c>
      <c r="W51" s="241"/>
      <c r="X51" s="438" t="s">
        <v>1848</v>
      </c>
    </row>
    <row r="52" spans="12:24" ht="22.5" x14ac:dyDescent="0.25">
      <c r="L52" s="241" t="s">
        <v>1817</v>
      </c>
      <c r="M52" s="241" t="s">
        <v>1794</v>
      </c>
      <c r="N52" s="245" t="s">
        <v>1795</v>
      </c>
      <c r="O52" s="241"/>
      <c r="P52" s="241"/>
      <c r="Q52" s="241"/>
      <c r="R52" s="241"/>
      <c r="S52" s="241"/>
      <c r="T52" s="241"/>
      <c r="U52" s="246" t="s">
        <v>1552</v>
      </c>
      <c r="V52" s="272">
        <v>1</v>
      </c>
      <c r="W52" s="241"/>
      <c r="X52" s="438" t="s">
        <v>1852</v>
      </c>
    </row>
    <row r="53" spans="12:24" ht="33.75" x14ac:dyDescent="0.25">
      <c r="L53" s="241" t="s">
        <v>1818</v>
      </c>
      <c r="M53" s="241" t="s">
        <v>1796</v>
      </c>
      <c r="N53" s="245" t="s">
        <v>1797</v>
      </c>
      <c r="O53" s="241"/>
      <c r="P53" s="241"/>
      <c r="Q53" s="241"/>
      <c r="R53" s="241"/>
      <c r="S53" s="241"/>
      <c r="T53" s="241"/>
      <c r="U53" s="246" t="s">
        <v>1552</v>
      </c>
      <c r="V53" s="272">
        <v>1</v>
      </c>
      <c r="W53" s="241"/>
      <c r="X53" s="438" t="s">
        <v>1852</v>
      </c>
    </row>
    <row r="54" spans="12:24" ht="22.5" x14ac:dyDescent="0.25">
      <c r="L54" s="241" t="s">
        <v>1819</v>
      </c>
      <c r="M54" s="241" t="s">
        <v>1798</v>
      </c>
      <c r="N54" s="245" t="s">
        <v>1799</v>
      </c>
      <c r="O54" s="241"/>
      <c r="P54" s="241"/>
      <c r="Q54" s="241"/>
      <c r="R54" s="241"/>
      <c r="S54" s="241"/>
      <c r="T54" s="241"/>
      <c r="U54" s="246" t="s">
        <v>986</v>
      </c>
      <c r="V54" s="272">
        <v>3.36</v>
      </c>
      <c r="W54" s="241"/>
      <c r="X54" s="438" t="s">
        <v>1853</v>
      </c>
    </row>
    <row r="55" spans="12:24" ht="33.75" x14ac:dyDescent="0.25">
      <c r="L55" s="241" t="s">
        <v>1820</v>
      </c>
      <c r="M55" s="241">
        <v>92580</v>
      </c>
      <c r="N55" s="245" t="s">
        <v>1800</v>
      </c>
      <c r="O55" s="241"/>
      <c r="P55" s="241"/>
      <c r="Q55" s="241"/>
      <c r="R55" s="241"/>
      <c r="S55" s="241"/>
      <c r="T55" s="241"/>
      <c r="U55" s="246" t="s">
        <v>986</v>
      </c>
      <c r="V55" s="272">
        <v>4.8499999999999996</v>
      </c>
      <c r="W55" s="241"/>
      <c r="X55" s="438" t="s">
        <v>1850</v>
      </c>
    </row>
    <row r="56" spans="12:24" ht="33.75" x14ac:dyDescent="0.25">
      <c r="L56" s="241" t="s">
        <v>1821</v>
      </c>
      <c r="M56" s="241" t="s">
        <v>1801</v>
      </c>
      <c r="N56" s="245" t="s">
        <v>1802</v>
      </c>
      <c r="O56" s="241"/>
      <c r="P56" s="241"/>
      <c r="Q56" s="241"/>
      <c r="R56" s="241"/>
      <c r="S56" s="241"/>
      <c r="T56" s="241"/>
      <c r="U56" s="246" t="s">
        <v>986</v>
      </c>
      <c r="V56" s="272">
        <v>4.8499999999999996</v>
      </c>
      <c r="W56" s="241"/>
      <c r="X56" s="438" t="s">
        <v>1850</v>
      </c>
    </row>
    <row r="57" spans="12:24" ht="22.5" x14ac:dyDescent="0.25">
      <c r="L57" s="241" t="s">
        <v>1822</v>
      </c>
      <c r="M57" s="241" t="s">
        <v>1803</v>
      </c>
      <c r="N57" s="245" t="s">
        <v>1804</v>
      </c>
      <c r="O57" s="241"/>
      <c r="P57" s="241"/>
      <c r="Q57" s="241"/>
      <c r="R57" s="241"/>
      <c r="S57" s="241"/>
      <c r="T57" s="241"/>
      <c r="U57" s="246" t="s">
        <v>987</v>
      </c>
      <c r="V57" s="272">
        <v>3</v>
      </c>
      <c r="W57" s="241"/>
      <c r="X57" s="438" t="s">
        <v>1854</v>
      </c>
    </row>
    <row r="58" spans="12:24" ht="22.5" x14ac:dyDescent="0.25">
      <c r="L58" s="241" t="s">
        <v>1823</v>
      </c>
      <c r="M58" s="241" t="s">
        <v>1805</v>
      </c>
      <c r="N58" s="245" t="s">
        <v>1806</v>
      </c>
      <c r="O58" s="241"/>
      <c r="P58" s="241"/>
      <c r="Q58" s="241"/>
      <c r="R58" s="241"/>
      <c r="S58" s="241"/>
      <c r="T58" s="241"/>
      <c r="U58" s="246" t="s">
        <v>987</v>
      </c>
      <c r="V58" s="272">
        <v>3</v>
      </c>
      <c r="W58" s="241"/>
      <c r="X58" s="438" t="s">
        <v>1854</v>
      </c>
    </row>
    <row r="59" spans="12:24" ht="33.75" x14ac:dyDescent="0.25">
      <c r="L59" s="241" t="s">
        <v>1824</v>
      </c>
      <c r="M59" s="241" t="s">
        <v>1807</v>
      </c>
      <c r="N59" s="245" t="s">
        <v>1808</v>
      </c>
      <c r="O59" s="241"/>
      <c r="P59" s="241"/>
      <c r="Q59" s="241"/>
      <c r="R59" s="241"/>
      <c r="S59" s="241"/>
      <c r="T59" s="241"/>
      <c r="U59" s="246" t="s">
        <v>986</v>
      </c>
      <c r="V59" s="272">
        <v>6</v>
      </c>
      <c r="W59" s="241"/>
      <c r="X59" s="438" t="s">
        <v>1855</v>
      </c>
    </row>
    <row r="60" spans="12:24" ht="22.5" x14ac:dyDescent="0.25">
      <c r="L60" s="241" t="s">
        <v>1825</v>
      </c>
      <c r="M60" s="241" t="s">
        <v>1809</v>
      </c>
      <c r="N60" s="245" t="s">
        <v>1810</v>
      </c>
      <c r="O60" s="241"/>
      <c r="P60" s="241"/>
      <c r="Q60" s="241"/>
      <c r="R60" s="241"/>
      <c r="S60" s="241"/>
      <c r="T60" s="241"/>
      <c r="U60" s="246" t="s">
        <v>986</v>
      </c>
      <c r="V60" s="272">
        <v>1.23</v>
      </c>
      <c r="W60" s="241"/>
      <c r="X60" s="438" t="s">
        <v>1856</v>
      </c>
    </row>
    <row r="61" spans="12:24" x14ac:dyDescent="0.25">
      <c r="L61" s="242" t="s">
        <v>1717</v>
      </c>
      <c r="M61" s="242" t="s">
        <v>470</v>
      </c>
      <c r="N61" s="243" t="s">
        <v>1811</v>
      </c>
      <c r="O61" s="242"/>
      <c r="P61" s="242"/>
      <c r="Q61" s="242"/>
      <c r="R61" s="242"/>
      <c r="S61" s="242"/>
      <c r="T61" s="242"/>
      <c r="U61" s="244" t="s">
        <v>470</v>
      </c>
      <c r="V61" s="273"/>
      <c r="W61" s="241"/>
      <c r="X61" s="241"/>
    </row>
    <row r="62" spans="12:24" ht="22.5" x14ac:dyDescent="0.25">
      <c r="L62" s="241" t="s">
        <v>1345</v>
      </c>
      <c r="M62" s="241" t="s">
        <v>984</v>
      </c>
      <c r="N62" s="245" t="s">
        <v>1738</v>
      </c>
      <c r="O62" s="241"/>
      <c r="P62" s="241"/>
      <c r="Q62" s="241"/>
      <c r="R62" s="241"/>
      <c r="S62" s="241"/>
      <c r="T62" s="241"/>
      <c r="U62" s="246" t="s">
        <v>1700</v>
      </c>
      <c r="V62" s="272">
        <v>1</v>
      </c>
      <c r="W62" s="241"/>
      <c r="X62" s="438" t="s">
        <v>1852</v>
      </c>
    </row>
  </sheetData>
  <sheetProtection algorithmName="SHA-512" hashValue="nKrISP+0A1o5mh/yb/mm1LWZC3al+3uHPI/QlYBHADKleK7jaWP5UuIA6rPygpbZkNGQfSqZmOH6VtfolFBekg==" saltValue="cYuzMEsw8ZcPm5r8TMLKzA==" spinCount="100000" sheet="1" objects="1" scenarios="1" selectLockedCells="1"/>
  <mergeCells count="1">
    <mergeCell ref="L2:V4"/>
  </mergeCells>
  <pageMargins left="0.511811024" right="0.511811024" top="0.78740157499999996" bottom="0.78740157499999996" header="0.31496062000000002" footer="0.31496062000000002"/>
  <pageSetup paperSize="9" orientation="portrait" verticalDpi="599" r:id="rId1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"/>
  <dimension ref="A1:I47"/>
  <sheetViews>
    <sheetView topLeftCell="B1" workbookViewId="0">
      <selection activeCell="B1" sqref="B1"/>
    </sheetView>
  </sheetViews>
  <sheetFormatPr defaultRowHeight="15" x14ac:dyDescent="0.25"/>
  <cols>
    <col min="1" max="1" width="78" bestFit="1" customWidth="1"/>
    <col min="2" max="3" width="78" customWidth="1"/>
    <col min="4" max="4" width="78" bestFit="1" customWidth="1"/>
    <col min="9" max="9" width="9" customWidth="1"/>
  </cols>
  <sheetData>
    <row r="1" spans="1:9" x14ac:dyDescent="0.25">
      <c r="A1" s="46" t="s">
        <v>964</v>
      </c>
      <c r="B1" s="67" t="s">
        <v>965</v>
      </c>
      <c r="C1" s="67" t="s">
        <v>966</v>
      </c>
      <c r="D1" s="46" t="s">
        <v>963</v>
      </c>
      <c r="E1" s="46" t="s">
        <v>914</v>
      </c>
      <c r="F1" s="46" t="s">
        <v>915</v>
      </c>
      <c r="G1" s="46" t="s">
        <v>916</v>
      </c>
      <c r="H1" s="46" t="s">
        <v>917</v>
      </c>
    </row>
    <row r="2" spans="1:9" x14ac:dyDescent="0.25">
      <c r="A2" s="47" t="s">
        <v>918</v>
      </c>
      <c r="B2" s="47" t="s">
        <v>931</v>
      </c>
      <c r="C2" s="68" t="s">
        <v>930</v>
      </c>
      <c r="D2" s="69" t="s">
        <v>918</v>
      </c>
      <c r="E2" s="48" t="s">
        <v>919</v>
      </c>
      <c r="F2" s="49">
        <v>0.03</v>
      </c>
      <c r="G2" s="49">
        <v>0.04</v>
      </c>
      <c r="H2" s="49">
        <v>5.5E-2</v>
      </c>
      <c r="I2" s="50"/>
    </row>
    <row r="3" spans="1:9" x14ac:dyDescent="0.25">
      <c r="A3" s="47" t="s">
        <v>920</v>
      </c>
      <c r="B3" s="47"/>
      <c r="C3" s="47"/>
      <c r="D3" s="47" t="s">
        <v>918</v>
      </c>
      <c r="E3" s="48" t="s">
        <v>921</v>
      </c>
      <c r="F3" s="49">
        <v>8.0000000000000002E-3</v>
      </c>
      <c r="G3" s="49">
        <v>8.0000000000000002E-3</v>
      </c>
      <c r="H3" s="49">
        <v>0.01</v>
      </c>
    </row>
    <row r="4" spans="1:9" x14ac:dyDescent="0.25">
      <c r="A4" s="47" t="s">
        <v>922</v>
      </c>
      <c r="B4" s="47"/>
      <c r="C4" s="47"/>
      <c r="D4" s="47" t="s">
        <v>918</v>
      </c>
      <c r="E4" s="48" t="s">
        <v>923</v>
      </c>
      <c r="F4" s="49">
        <v>9.7000000000000003E-3</v>
      </c>
      <c r="G4" s="49">
        <v>1.2699999999999999E-2</v>
      </c>
      <c r="H4" s="49">
        <v>1.2699999999999999E-2</v>
      </c>
    </row>
    <row r="5" spans="1:9" x14ac:dyDescent="0.25">
      <c r="A5" s="47" t="s">
        <v>924</v>
      </c>
      <c r="B5" s="47"/>
      <c r="C5" s="47"/>
      <c r="D5" s="47" t="s">
        <v>918</v>
      </c>
      <c r="E5" s="48" t="s">
        <v>925</v>
      </c>
      <c r="F5" s="49">
        <v>5.8999999999999999E-3</v>
      </c>
      <c r="G5" s="49">
        <v>1.23E-2</v>
      </c>
      <c r="H5" s="49">
        <v>1.3899999999999999E-2</v>
      </c>
    </row>
    <row r="6" spans="1:9" x14ac:dyDescent="0.25">
      <c r="A6" s="47" t="s">
        <v>926</v>
      </c>
      <c r="B6" s="47"/>
      <c r="C6" s="47"/>
      <c r="D6" s="47" t="s">
        <v>918</v>
      </c>
      <c r="E6" s="48" t="s">
        <v>927</v>
      </c>
      <c r="F6" s="49">
        <v>6.1600000000000002E-2</v>
      </c>
      <c r="G6" s="49">
        <v>7.400000000000001E-2</v>
      </c>
      <c r="H6" s="49">
        <v>8.9600000000000013E-2</v>
      </c>
    </row>
    <row r="7" spans="1:9" x14ac:dyDescent="0.25">
      <c r="A7" s="47" t="s">
        <v>928</v>
      </c>
      <c r="B7" s="47"/>
      <c r="C7" s="47"/>
      <c r="D7" s="47" t="s">
        <v>918</v>
      </c>
      <c r="E7" s="48" t="s">
        <v>929</v>
      </c>
      <c r="F7" s="49">
        <v>0.2034</v>
      </c>
      <c r="G7" s="49">
        <v>0.22120000000000001</v>
      </c>
      <c r="H7" s="49">
        <v>0.25</v>
      </c>
    </row>
    <row r="8" spans="1:9" x14ac:dyDescent="0.25">
      <c r="A8" s="47" t="s">
        <v>930</v>
      </c>
      <c r="B8" s="47"/>
      <c r="C8" s="47"/>
      <c r="D8" s="69" t="s">
        <v>920</v>
      </c>
      <c r="E8" s="48" t="s">
        <v>919</v>
      </c>
      <c r="F8" s="49">
        <v>3.7999999999999999E-2</v>
      </c>
      <c r="G8" s="49">
        <v>4.0099999999999997E-2</v>
      </c>
      <c r="H8" s="49">
        <v>4.6699999999999998E-2</v>
      </c>
    </row>
    <row r="9" spans="1:9" x14ac:dyDescent="0.25">
      <c r="A9" s="47" t="s">
        <v>931</v>
      </c>
      <c r="B9" s="47"/>
      <c r="C9" s="47"/>
      <c r="D9" s="47" t="s">
        <v>920</v>
      </c>
      <c r="E9" s="48" t="s">
        <v>921</v>
      </c>
      <c r="F9" s="49">
        <v>3.2000000000000002E-3</v>
      </c>
      <c r="G9" s="49">
        <v>4.0000000000000001E-3</v>
      </c>
      <c r="H9" s="49">
        <v>7.4000000000000003E-3</v>
      </c>
    </row>
    <row r="10" spans="1:9" x14ac:dyDescent="0.25">
      <c r="D10" s="47" t="s">
        <v>920</v>
      </c>
      <c r="E10" s="75" t="s">
        <v>923</v>
      </c>
      <c r="F10" s="76">
        <v>5.0000000000000001E-3</v>
      </c>
      <c r="G10" s="76">
        <v>5.6000000000000008E-3</v>
      </c>
      <c r="H10" s="76">
        <v>9.7000000000000003E-3</v>
      </c>
    </row>
    <row r="11" spans="1:9" x14ac:dyDescent="0.25">
      <c r="B11" s="66"/>
      <c r="C11" s="66"/>
      <c r="D11" s="47" t="s">
        <v>920</v>
      </c>
      <c r="E11" s="75" t="s">
        <v>925</v>
      </c>
      <c r="F11" s="76">
        <v>1.0200000000000001E-2</v>
      </c>
      <c r="G11" s="76">
        <v>1.11E-2</v>
      </c>
      <c r="H11" s="76">
        <v>1.21E-2</v>
      </c>
    </row>
    <row r="12" spans="1:9" x14ac:dyDescent="0.25">
      <c r="B12" s="47"/>
      <c r="C12" s="47"/>
      <c r="D12" s="47" t="s">
        <v>920</v>
      </c>
      <c r="E12" s="75" t="s">
        <v>927</v>
      </c>
      <c r="F12" s="76">
        <v>6.6400000000000001E-2</v>
      </c>
      <c r="G12" s="76">
        <v>7.2999999999999995E-2</v>
      </c>
      <c r="H12" s="76">
        <v>8.6899999999999991E-2</v>
      </c>
    </row>
    <row r="13" spans="1:9" x14ac:dyDescent="0.25">
      <c r="D13" s="47" t="s">
        <v>920</v>
      </c>
      <c r="E13" s="51" t="s">
        <v>929</v>
      </c>
      <c r="F13" s="49">
        <v>0.19600000000000001</v>
      </c>
      <c r="G13" s="49">
        <v>0.2097</v>
      </c>
      <c r="H13" s="49">
        <v>0.24230000000000002</v>
      </c>
    </row>
    <row r="14" spans="1:9" x14ac:dyDescent="0.25">
      <c r="B14" s="66"/>
      <c r="C14" s="66"/>
      <c r="D14" s="47" t="s">
        <v>922</v>
      </c>
      <c r="E14" s="48" t="s">
        <v>919</v>
      </c>
      <c r="F14" s="49">
        <v>3.4300000000000004E-2</v>
      </c>
      <c r="G14" s="49">
        <v>4.9299999999999997E-2</v>
      </c>
      <c r="H14" s="49">
        <v>6.7099999999999993E-2</v>
      </c>
    </row>
    <row r="15" spans="1:9" x14ac:dyDescent="0.25">
      <c r="B15" s="47"/>
      <c r="C15" s="47"/>
      <c r="D15" s="47" t="s">
        <v>922</v>
      </c>
      <c r="E15" s="48" t="s">
        <v>921</v>
      </c>
      <c r="F15" s="49">
        <v>2.8000000000000004E-3</v>
      </c>
      <c r="G15" s="49">
        <v>4.8999999999999998E-3</v>
      </c>
      <c r="H15" s="49">
        <v>7.4999999999999997E-3</v>
      </c>
    </row>
    <row r="16" spans="1:9" x14ac:dyDescent="0.25">
      <c r="D16" s="47" t="s">
        <v>922</v>
      </c>
      <c r="E16" s="48" t="s">
        <v>923</v>
      </c>
      <c r="F16" s="49">
        <v>0.01</v>
      </c>
      <c r="G16" s="49">
        <v>1.3899999999999999E-2</v>
      </c>
      <c r="H16" s="49">
        <v>1.7399999999999999E-2</v>
      </c>
    </row>
    <row r="17" spans="1:8" x14ac:dyDescent="0.25">
      <c r="D17" s="47" t="s">
        <v>922</v>
      </c>
      <c r="E17" s="48" t="s">
        <v>925</v>
      </c>
      <c r="F17" s="49">
        <v>9.3999999999999986E-3</v>
      </c>
      <c r="G17" s="49">
        <v>9.8999999999999991E-3</v>
      </c>
      <c r="H17" s="49">
        <v>1.1699999999999999E-2</v>
      </c>
    </row>
    <row r="18" spans="1:8" x14ac:dyDescent="0.25">
      <c r="D18" s="47" t="s">
        <v>922</v>
      </c>
      <c r="E18" s="48" t="s">
        <v>927</v>
      </c>
      <c r="F18" s="49">
        <v>6.7400000000000002E-2</v>
      </c>
      <c r="G18" s="49">
        <v>8.0399999999999985E-2</v>
      </c>
      <c r="H18" s="49">
        <v>9.4E-2</v>
      </c>
    </row>
    <row r="19" spans="1:8" x14ac:dyDescent="0.25">
      <c r="D19" s="47" t="s">
        <v>922</v>
      </c>
      <c r="E19" s="51" t="s">
        <v>929</v>
      </c>
      <c r="F19" s="49">
        <v>0.20760000000000001</v>
      </c>
      <c r="G19" s="49">
        <v>0.24179999999999999</v>
      </c>
      <c r="H19" s="49">
        <v>0.26440000000000002</v>
      </c>
    </row>
    <row r="20" spans="1:8" x14ac:dyDescent="0.25">
      <c r="D20" s="47" t="s">
        <v>924</v>
      </c>
      <c r="E20" s="48" t="s">
        <v>919</v>
      </c>
      <c r="F20" s="49">
        <v>5.2900000000000003E-2</v>
      </c>
      <c r="G20" s="49">
        <v>5.9200000000000003E-2</v>
      </c>
      <c r="H20" s="49">
        <v>7.9299999999999995E-2</v>
      </c>
    </row>
    <row r="21" spans="1:8" x14ac:dyDescent="0.25">
      <c r="D21" s="47" t="s">
        <v>924</v>
      </c>
      <c r="E21" s="48" t="s">
        <v>921</v>
      </c>
      <c r="F21" s="49">
        <v>2.5000000000000001E-3</v>
      </c>
      <c r="G21" s="49">
        <v>5.1000000000000004E-3</v>
      </c>
      <c r="H21" s="49">
        <v>5.6000000000000008E-3</v>
      </c>
    </row>
    <row r="22" spans="1:8" x14ac:dyDescent="0.25">
      <c r="A22" s="47"/>
      <c r="B22" s="47"/>
      <c r="C22" s="47"/>
      <c r="D22" s="47" t="s">
        <v>924</v>
      </c>
      <c r="E22" s="48" t="s">
        <v>923</v>
      </c>
      <c r="F22" s="49">
        <v>0.01</v>
      </c>
      <c r="G22" s="49">
        <v>1.4800000000000001E-2</v>
      </c>
      <c r="H22" s="49">
        <v>1.9699999999999999E-2</v>
      </c>
    </row>
    <row r="23" spans="1:8" x14ac:dyDescent="0.25">
      <c r="D23" s="47" t="s">
        <v>924</v>
      </c>
      <c r="E23" s="48" t="s">
        <v>925</v>
      </c>
      <c r="F23" s="49">
        <v>1.01E-2</v>
      </c>
      <c r="G23" s="49">
        <v>1.0700000000000001E-2</v>
      </c>
      <c r="H23" s="49">
        <v>1.11E-2</v>
      </c>
    </row>
    <row r="24" spans="1:8" x14ac:dyDescent="0.25">
      <c r="D24" s="47" t="s">
        <v>924</v>
      </c>
      <c r="E24" s="48" t="s">
        <v>927</v>
      </c>
      <c r="F24" s="49">
        <v>0.08</v>
      </c>
      <c r="G24" s="49">
        <v>8.3100000000000007E-2</v>
      </c>
      <c r="H24" s="49">
        <v>9.5100000000000004E-2</v>
      </c>
    </row>
    <row r="25" spans="1:8" x14ac:dyDescent="0.25">
      <c r="D25" s="47" t="s">
        <v>924</v>
      </c>
      <c r="E25" s="51" t="s">
        <v>929</v>
      </c>
      <c r="F25" s="49">
        <v>0.24</v>
      </c>
      <c r="G25" s="49">
        <v>0.25840000000000002</v>
      </c>
      <c r="H25" s="49">
        <v>0.27860000000000001</v>
      </c>
    </row>
    <row r="26" spans="1:8" x14ac:dyDescent="0.25">
      <c r="D26" s="47" t="s">
        <v>926</v>
      </c>
      <c r="E26" s="48" t="s">
        <v>919</v>
      </c>
      <c r="F26" s="49">
        <v>0.04</v>
      </c>
      <c r="G26" s="49">
        <v>5.5199999999999999E-2</v>
      </c>
      <c r="H26" s="49">
        <v>7.85E-2</v>
      </c>
    </row>
    <row r="27" spans="1:8" x14ac:dyDescent="0.25">
      <c r="A27" s="47"/>
      <c r="B27" s="47"/>
      <c r="C27" s="47"/>
      <c r="D27" s="47" t="s">
        <v>926</v>
      </c>
      <c r="E27" s="48" t="s">
        <v>921</v>
      </c>
      <c r="F27" s="49">
        <v>8.1000000000000013E-3</v>
      </c>
      <c r="G27" s="49">
        <v>1.2199999999999999E-2</v>
      </c>
      <c r="H27" s="49">
        <v>1.9900000000000001E-2</v>
      </c>
    </row>
    <row r="28" spans="1:8" x14ac:dyDescent="0.25">
      <c r="A28" s="47"/>
      <c r="B28" s="47"/>
      <c r="C28" s="47"/>
      <c r="D28" s="47" t="s">
        <v>926</v>
      </c>
      <c r="E28" s="48" t="s">
        <v>923</v>
      </c>
      <c r="F28" s="49">
        <v>1.46E-2</v>
      </c>
      <c r="G28" s="49">
        <v>2.3199999999999998E-2</v>
      </c>
      <c r="H28" s="49">
        <v>3.1600000000000003E-2</v>
      </c>
    </row>
    <row r="29" spans="1:8" x14ac:dyDescent="0.25">
      <c r="D29" s="47" t="s">
        <v>926</v>
      </c>
      <c r="E29" s="48" t="s">
        <v>925</v>
      </c>
      <c r="F29" s="49">
        <v>9.3999999999999986E-3</v>
      </c>
      <c r="G29" s="49">
        <v>1.0200000000000001E-2</v>
      </c>
      <c r="H29" s="49">
        <v>1.3300000000000001E-2</v>
      </c>
    </row>
    <row r="30" spans="1:8" x14ac:dyDescent="0.25">
      <c r="D30" s="47" t="s">
        <v>926</v>
      </c>
      <c r="E30" s="48" t="s">
        <v>927</v>
      </c>
      <c r="F30" s="49">
        <v>7.1399999999999991E-2</v>
      </c>
      <c r="G30" s="49">
        <v>8.4000000000000005E-2</v>
      </c>
      <c r="H30" s="49">
        <v>0.1043</v>
      </c>
    </row>
    <row r="31" spans="1:8" x14ac:dyDescent="0.25">
      <c r="D31" s="47" t="s">
        <v>926</v>
      </c>
      <c r="E31" s="51" t="s">
        <v>929</v>
      </c>
      <c r="F31" s="49">
        <v>0.22800000000000001</v>
      </c>
      <c r="G31" s="49">
        <v>0.27479999999999999</v>
      </c>
      <c r="H31" s="49">
        <v>0.3095</v>
      </c>
    </row>
    <row r="32" spans="1:8" x14ac:dyDescent="0.25">
      <c r="A32" s="47"/>
      <c r="B32" s="47"/>
      <c r="C32" s="47"/>
      <c r="D32" s="47" t="s">
        <v>928</v>
      </c>
      <c r="E32" s="48" t="s">
        <v>919</v>
      </c>
      <c r="F32" s="49">
        <v>1.4999999999999999E-2</v>
      </c>
      <c r="G32" s="49">
        <v>3.4500000000000003E-2</v>
      </c>
      <c r="H32" s="49">
        <v>4.4900000000000002E-2</v>
      </c>
    </row>
    <row r="33" spans="1:8" x14ac:dyDescent="0.25">
      <c r="A33" s="47"/>
      <c r="B33" s="47"/>
      <c r="C33" s="47"/>
      <c r="D33" s="47" t="s">
        <v>928</v>
      </c>
      <c r="E33" s="51" t="s">
        <v>921</v>
      </c>
      <c r="F33" s="49">
        <v>3.0000000000000001E-3</v>
      </c>
      <c r="G33" s="49">
        <v>4.7999999999999996E-3</v>
      </c>
      <c r="H33" s="49">
        <v>8.199999999999999E-3</v>
      </c>
    </row>
    <row r="34" spans="1:8" x14ac:dyDescent="0.25">
      <c r="A34" s="47"/>
      <c r="B34" s="47"/>
      <c r="C34" s="47"/>
      <c r="D34" s="47" t="s">
        <v>928</v>
      </c>
      <c r="E34" s="48" t="s">
        <v>923</v>
      </c>
      <c r="F34" s="49">
        <v>5.6000000000000008E-3</v>
      </c>
      <c r="G34" s="49">
        <v>8.5000000000000006E-3</v>
      </c>
      <c r="H34" s="49">
        <v>8.8999999999999999E-3</v>
      </c>
    </row>
    <row r="35" spans="1:8" x14ac:dyDescent="0.25">
      <c r="D35" s="47" t="s">
        <v>928</v>
      </c>
      <c r="E35" s="51" t="s">
        <v>925</v>
      </c>
      <c r="F35" s="49">
        <v>8.5000000000000006E-3</v>
      </c>
      <c r="G35" s="49">
        <v>8.5000000000000006E-3</v>
      </c>
      <c r="H35" s="49">
        <v>1.11E-2</v>
      </c>
    </row>
    <row r="36" spans="1:8" x14ac:dyDescent="0.25">
      <c r="D36" s="47" t="s">
        <v>928</v>
      </c>
      <c r="E36" s="48" t="s">
        <v>927</v>
      </c>
      <c r="F36" s="49">
        <v>3.5000000000000003E-2</v>
      </c>
      <c r="G36" s="49">
        <v>5.1100000000000007E-2</v>
      </c>
      <c r="H36" s="49">
        <v>6.2199999999999998E-2</v>
      </c>
    </row>
    <row r="37" spans="1:8" x14ac:dyDescent="0.25">
      <c r="A37" s="47"/>
      <c r="B37" s="47"/>
      <c r="C37" s="47"/>
      <c r="D37" s="47" t="s">
        <v>928</v>
      </c>
      <c r="E37" s="51" t="s">
        <v>929</v>
      </c>
      <c r="F37" s="49">
        <v>0.111</v>
      </c>
      <c r="G37" s="49">
        <v>0.14019999999999999</v>
      </c>
      <c r="H37" s="49">
        <v>0.16800000000000001</v>
      </c>
    </row>
    <row r="38" spans="1:8" x14ac:dyDescent="0.25">
      <c r="A38" s="47"/>
      <c r="B38" s="47"/>
      <c r="C38" s="47"/>
      <c r="D38" s="47" t="s">
        <v>930</v>
      </c>
      <c r="E38" s="48" t="s">
        <v>919</v>
      </c>
      <c r="F38" s="49"/>
      <c r="G38" s="49"/>
      <c r="H38" s="49"/>
    </row>
    <row r="39" spans="1:8" x14ac:dyDescent="0.25">
      <c r="A39" s="47"/>
      <c r="B39" s="47"/>
      <c r="C39" s="47"/>
      <c r="D39" s="47" t="s">
        <v>930</v>
      </c>
      <c r="E39" s="51" t="s">
        <v>921</v>
      </c>
      <c r="F39" s="52"/>
      <c r="G39" s="52"/>
      <c r="H39" s="52"/>
    </row>
    <row r="40" spans="1:8" x14ac:dyDescent="0.25">
      <c r="A40" s="47"/>
      <c r="B40" s="47"/>
      <c r="C40" s="47"/>
      <c r="D40" s="47" t="s">
        <v>930</v>
      </c>
      <c r="E40" s="48" t="s">
        <v>923</v>
      </c>
      <c r="F40" s="49"/>
      <c r="G40" s="49"/>
      <c r="H40" s="49"/>
    </row>
    <row r="41" spans="1:8" x14ac:dyDescent="0.25">
      <c r="D41" s="47" t="s">
        <v>930</v>
      </c>
      <c r="E41" s="51" t="s">
        <v>925</v>
      </c>
      <c r="F41" s="52"/>
      <c r="G41" s="52"/>
      <c r="H41" s="52"/>
    </row>
    <row r="42" spans="1:8" x14ac:dyDescent="0.25">
      <c r="A42" s="47"/>
      <c r="B42" s="47"/>
      <c r="C42" s="47"/>
      <c r="D42" s="47" t="s">
        <v>930</v>
      </c>
      <c r="E42" s="48" t="s">
        <v>927</v>
      </c>
      <c r="F42" s="49"/>
      <c r="G42" s="49"/>
      <c r="H42" s="49"/>
    </row>
    <row r="43" spans="1:8" x14ac:dyDescent="0.25">
      <c r="A43" s="47"/>
      <c r="B43" s="47"/>
      <c r="C43" s="47"/>
      <c r="D43" s="47" t="s">
        <v>930</v>
      </c>
      <c r="E43" s="51" t="s">
        <v>929</v>
      </c>
      <c r="F43" s="52"/>
      <c r="G43" s="52"/>
      <c r="H43" s="52"/>
    </row>
    <row r="44" spans="1:8" x14ac:dyDescent="0.25">
      <c r="A44" s="47"/>
      <c r="B44" s="47"/>
      <c r="C44" s="47"/>
      <c r="D44" s="47" t="s">
        <v>931</v>
      </c>
      <c r="E44" s="48" t="s">
        <v>932</v>
      </c>
      <c r="F44" s="49"/>
      <c r="G44" s="49"/>
      <c r="H44" s="49"/>
    </row>
    <row r="45" spans="1:8" x14ac:dyDescent="0.25">
      <c r="D45" s="47" t="s">
        <v>931</v>
      </c>
      <c r="E45" s="48" t="s">
        <v>933</v>
      </c>
      <c r="F45" s="52"/>
      <c r="G45" s="49">
        <v>0.2</v>
      </c>
      <c r="H45" s="52"/>
    </row>
    <row r="46" spans="1:8" x14ac:dyDescent="0.25">
      <c r="D46" s="47" t="s">
        <v>931</v>
      </c>
      <c r="E46" s="48" t="s">
        <v>934</v>
      </c>
      <c r="F46" s="49"/>
      <c r="G46" s="49">
        <v>0.12</v>
      </c>
      <c r="H46" s="49"/>
    </row>
    <row r="47" spans="1:8" x14ac:dyDescent="0.25">
      <c r="D47" s="47" t="s">
        <v>931</v>
      </c>
      <c r="E47" s="51" t="s">
        <v>929</v>
      </c>
      <c r="F47" s="52"/>
      <c r="G47" s="52"/>
      <c r="H47" s="52"/>
    </row>
  </sheetData>
  <sheetProtection algorithmName="SHA-512" hashValue="qKcV2rFv2AtEkhByHU2n0GmcEDuOKxmUx54ZfnnsD4z/LwOTxs0oTc6oba8KVplwdFAqYJ0boYHmdaYnJSuW9w==" saltValue="9DZ1poRN8Ky9Zu9ZLtBdjg==" spinCount="100000" sheet="1" objects="1" scenarios="1"/>
  <pageMargins left="0.511811024" right="0.511811024" top="0.78740157499999996" bottom="0.78740157499999996" header="0.31496062000000002" footer="0.3149606200000000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8">
    <tabColor theme="1"/>
  </sheetPr>
  <dimension ref="A1:AJ30"/>
  <sheetViews>
    <sheetView zoomScaleNormal="100" workbookViewId="0"/>
  </sheetViews>
  <sheetFormatPr defaultColWidth="0" defaultRowHeight="15" zeroHeight="1" x14ac:dyDescent="0.25"/>
  <cols>
    <col min="1" max="1" width="1.7109375" customWidth="1"/>
    <col min="2" max="35" width="3.7109375" customWidth="1"/>
    <col min="36" max="36" width="1.7109375" customWidth="1"/>
    <col min="37" max="16384" width="3.7109375" hidden="1"/>
  </cols>
  <sheetData>
    <row r="1" spans="1:36" ht="9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1:36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spans="1:36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</row>
    <row r="5" spans="1:36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36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36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</row>
    <row r="10" spans="1:36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</row>
    <row r="11" spans="1:36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</row>
    <row r="12" spans="1:36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</row>
    <row r="14" spans="1:36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</row>
    <row r="15" spans="1:36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36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</sheetData>
  <sheetProtection sheet="1" objects="1" scenarios="1" selectLockedCells="1"/>
  <pageMargins left="0.511811024" right="0.511811024" top="0.78740157499999996" bottom="0.78740157499999996" header="0.31496062000000002" footer="0.31496062000000002"/>
  <pageSetup paperSize="9" orientation="portrait" verticalDpi="599" r:id="rId1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9">
    <tabColor theme="1"/>
  </sheetPr>
  <dimension ref="A1:AI30"/>
  <sheetViews>
    <sheetView showGridLines="0" zoomScaleNormal="100" workbookViewId="0"/>
  </sheetViews>
  <sheetFormatPr defaultColWidth="3.7109375" defaultRowHeight="15" customHeight="1" x14ac:dyDescent="0.25"/>
  <cols>
    <col min="1" max="1" width="1.7109375" style="3" customWidth="1"/>
    <col min="2" max="9" width="3.7109375" style="3" customWidth="1"/>
    <col min="10" max="10" width="1.7109375" style="3" customWidth="1"/>
    <col min="11" max="35" width="3.7109375" customWidth="1"/>
  </cols>
  <sheetData>
    <row r="1" spans="1:35" ht="9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</row>
    <row r="4" spans="1:3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</row>
    <row r="5" spans="1:3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</row>
    <row r="6" spans="1:3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</row>
    <row r="7" spans="1:3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</row>
    <row r="8" spans="1:3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</row>
    <row r="9" spans="1:3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</row>
    <row r="10" spans="1:35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</row>
    <row r="11" spans="1:3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</row>
    <row r="12" spans="1:3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</row>
    <row r="13" spans="1:3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</row>
    <row r="14" spans="1:3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</row>
    <row r="15" spans="1:3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</row>
    <row r="16" spans="1:3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</row>
    <row r="17" spans="1:3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</row>
    <row r="18" spans="1:3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</row>
    <row r="19" spans="1:3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</row>
    <row r="20" spans="1:3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</row>
    <row r="21" spans="1:3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</row>
    <row r="22" spans="1:3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</row>
    <row r="23" spans="1:35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</row>
    <row r="24" spans="1:35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</row>
    <row r="25" spans="1:35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</row>
    <row r="26" spans="1:35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</row>
    <row r="27" spans="1:35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</row>
    <row r="28" spans="1:35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</row>
    <row r="29" spans="1:35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</row>
    <row r="30" spans="1:35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</row>
  </sheetData>
  <sheetProtection sheet="1" objects="1" scenarios="1" selectLockedCells="1"/>
  <pageMargins left="0.511811024" right="0.511811024" top="0.78740157499999996" bottom="0.78740157499999996" header="0.31496062000000002" footer="0.31496062000000002"/>
  <pageSetup paperSize="9" orientation="portrait" verticalDpi="599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0">
    <tabColor theme="7" tint="0.59999389629810485"/>
  </sheetPr>
  <dimension ref="A1:V99"/>
  <sheetViews>
    <sheetView showGridLines="0" topLeftCell="A2" zoomScale="94" zoomScaleNormal="94" workbookViewId="0">
      <selection activeCell="L2" sqref="L2:U4"/>
    </sheetView>
  </sheetViews>
  <sheetFormatPr defaultColWidth="3.7109375" defaultRowHeight="15" customHeight="1" x14ac:dyDescent="0.25"/>
  <cols>
    <col min="1" max="1" width="1.85546875" style="3" customWidth="1"/>
    <col min="2" max="9" width="3.85546875" style="3" customWidth="1"/>
    <col min="10" max="10" width="1.85546875" style="3" customWidth="1"/>
    <col min="11" max="11" width="1.85546875" customWidth="1"/>
    <col min="12" max="21" width="10.7109375" customWidth="1"/>
    <col min="22" max="22" width="10.28515625" customWidth="1"/>
    <col min="23" max="24" width="3.7109375" customWidth="1"/>
  </cols>
  <sheetData>
    <row r="1" spans="11:22" ht="9" customHeight="1" x14ac:dyDescent="0.25"/>
    <row r="2" spans="11:22" ht="15" customHeight="1" x14ac:dyDescent="0.25">
      <c r="L2" s="499" t="s">
        <v>1135</v>
      </c>
      <c r="M2" s="499"/>
      <c r="N2" s="499"/>
      <c r="O2" s="499"/>
      <c r="P2" s="499"/>
      <c r="Q2" s="499"/>
      <c r="R2" s="499"/>
      <c r="S2" s="499"/>
      <c r="T2" s="499"/>
      <c r="U2" s="499"/>
      <c r="V2" s="71" t="s">
        <v>972</v>
      </c>
    </row>
    <row r="3" spans="11:22" ht="15" customHeight="1" x14ac:dyDescent="0.25">
      <c r="L3" s="499"/>
      <c r="M3" s="499"/>
      <c r="N3" s="499"/>
      <c r="O3" s="499"/>
      <c r="P3" s="499"/>
      <c r="Q3" s="499"/>
      <c r="R3" s="499"/>
      <c r="S3" s="499"/>
      <c r="T3" s="499"/>
      <c r="U3" s="499"/>
    </row>
    <row r="4" spans="11:22" ht="15" customHeight="1" x14ac:dyDescent="0.25">
      <c r="L4" s="499"/>
      <c r="M4" s="499"/>
      <c r="N4" s="499"/>
      <c r="O4" s="499"/>
      <c r="P4" s="499"/>
      <c r="Q4" s="499"/>
      <c r="R4" s="499"/>
      <c r="S4" s="499"/>
      <c r="T4" s="499"/>
      <c r="U4" s="499"/>
    </row>
    <row r="5" spans="11:22" ht="15" customHeight="1" x14ac:dyDescent="0.25">
      <c r="L5" s="4"/>
      <c r="M5" s="4"/>
      <c r="N5" s="4"/>
      <c r="O5" s="4"/>
      <c r="P5" s="4"/>
      <c r="Q5" s="4"/>
      <c r="R5" s="4"/>
      <c r="S5" s="4"/>
      <c r="T5" s="4"/>
      <c r="U5" s="4"/>
      <c r="V5" s="59"/>
    </row>
    <row r="6" spans="11:22" ht="15" customHeight="1" x14ac:dyDescent="0.25">
      <c r="L6" s="60" t="s">
        <v>935</v>
      </c>
      <c r="N6" s="4"/>
      <c r="O6" s="4"/>
      <c r="P6" s="4"/>
      <c r="Q6" s="4"/>
      <c r="R6" s="4"/>
      <c r="S6" s="4"/>
      <c r="U6" s="77">
        <v>5</v>
      </c>
    </row>
    <row r="7" spans="11:22" ht="15" customHeight="1" x14ac:dyDescent="0.25">
      <c r="L7" s="4" t="s">
        <v>936</v>
      </c>
      <c r="M7" s="4"/>
      <c r="N7" s="4"/>
      <c r="O7" s="4"/>
      <c r="P7" s="4"/>
      <c r="Q7" s="4"/>
      <c r="R7" s="4"/>
      <c r="S7" s="4"/>
      <c r="T7" s="4"/>
      <c r="U7" s="77">
        <v>5</v>
      </c>
    </row>
    <row r="8" spans="11:22" ht="15" customHeight="1" x14ac:dyDescent="0.25">
      <c r="L8" s="4"/>
      <c r="M8" s="4"/>
      <c r="N8" s="4"/>
      <c r="O8" s="4"/>
      <c r="P8" s="4"/>
      <c r="Q8" s="4"/>
      <c r="R8" s="4"/>
      <c r="S8" s="4"/>
      <c r="T8" s="4"/>
      <c r="U8" s="4"/>
    </row>
    <row r="9" spans="11:22" ht="15" customHeight="1" x14ac:dyDescent="0.25">
      <c r="L9" s="61" t="s">
        <v>937</v>
      </c>
      <c r="M9" s="62"/>
      <c r="N9" s="62"/>
      <c r="O9" s="62"/>
      <c r="P9" s="62"/>
      <c r="Q9" s="62"/>
      <c r="R9" s="62"/>
      <c r="S9" s="62"/>
      <c r="T9" s="62"/>
      <c r="U9" s="62"/>
      <c r="V9" s="2"/>
    </row>
    <row r="10" spans="11:22" ht="15" customHeight="1" x14ac:dyDescent="0.25">
      <c r="K10" s="70">
        <v>0</v>
      </c>
      <c r="L10" s="518" t="s">
        <v>918</v>
      </c>
      <c r="M10" s="518"/>
      <c r="N10" s="518"/>
      <c r="O10" s="518"/>
      <c r="P10" s="518"/>
      <c r="Q10" s="518"/>
      <c r="R10" s="518"/>
      <c r="S10" s="518"/>
      <c r="T10" s="518"/>
      <c r="U10" s="518"/>
      <c r="V10" s="2"/>
    </row>
    <row r="11" spans="11:22" ht="15" customHeight="1" x14ac:dyDescent="0.25">
      <c r="L11" s="4"/>
      <c r="M11" s="4"/>
      <c r="N11" s="4"/>
      <c r="O11" s="4"/>
      <c r="P11" s="4"/>
      <c r="Q11" s="4"/>
      <c r="R11" s="4"/>
      <c r="S11" s="4"/>
      <c r="T11" s="4"/>
      <c r="U11" s="4"/>
      <c r="V11" s="2"/>
    </row>
    <row r="12" spans="11:22" ht="15" customHeight="1" x14ac:dyDescent="0.25">
      <c r="L12" s="519" t="s">
        <v>938</v>
      </c>
      <c r="M12" s="519"/>
      <c r="N12" s="519"/>
      <c r="O12" s="519"/>
      <c r="P12" s="519"/>
      <c r="Q12" s="519"/>
      <c r="R12" s="519"/>
      <c r="S12" s="519"/>
      <c r="T12" s="53" t="s">
        <v>939</v>
      </c>
      <c r="U12" s="63" t="s">
        <v>940</v>
      </c>
      <c r="V12" s="2"/>
    </row>
    <row r="13" spans="11:22" ht="15" customHeight="1" x14ac:dyDescent="0.25">
      <c r="L13" s="515" t="s">
        <v>967</v>
      </c>
      <c r="M13" s="516"/>
      <c r="N13" s="516"/>
      <c r="O13" s="516"/>
      <c r="P13" s="516"/>
      <c r="Q13" s="516"/>
      <c r="R13" s="516"/>
      <c r="S13" s="517"/>
      <c r="T13" s="72" t="s">
        <v>919</v>
      </c>
      <c r="U13" s="184">
        <v>5.5</v>
      </c>
      <c r="V13" s="2"/>
    </row>
    <row r="14" spans="11:22" ht="15" customHeight="1" x14ac:dyDescent="0.25">
      <c r="L14" s="515" t="s">
        <v>968</v>
      </c>
      <c r="M14" s="516"/>
      <c r="N14" s="516"/>
      <c r="O14" s="516"/>
      <c r="P14" s="516"/>
      <c r="Q14" s="516"/>
      <c r="R14" s="516"/>
      <c r="S14" s="517"/>
      <c r="T14" s="73" t="s">
        <v>921</v>
      </c>
      <c r="U14" s="185">
        <v>1</v>
      </c>
      <c r="V14" s="2"/>
    </row>
    <row r="15" spans="11:22" ht="15" customHeight="1" x14ac:dyDescent="0.25">
      <c r="L15" s="515" t="s">
        <v>969</v>
      </c>
      <c r="M15" s="516"/>
      <c r="N15" s="516"/>
      <c r="O15" s="516"/>
      <c r="P15" s="516"/>
      <c r="Q15" s="516"/>
      <c r="R15" s="516"/>
      <c r="S15" s="517"/>
      <c r="T15" s="73" t="s">
        <v>923</v>
      </c>
      <c r="U15" s="185">
        <v>1.27</v>
      </c>
      <c r="V15" s="2"/>
    </row>
    <row r="16" spans="11:22" ht="15" customHeight="1" x14ac:dyDescent="0.25">
      <c r="L16" s="515" t="s">
        <v>970</v>
      </c>
      <c r="M16" s="516"/>
      <c r="N16" s="516"/>
      <c r="O16" s="516"/>
      <c r="P16" s="516"/>
      <c r="Q16" s="516"/>
      <c r="R16" s="516"/>
      <c r="S16" s="517"/>
      <c r="T16" s="73" t="s">
        <v>925</v>
      </c>
      <c r="U16" s="185">
        <v>1.39</v>
      </c>
      <c r="V16" s="2"/>
    </row>
    <row r="17" spans="12:22" ht="15" customHeight="1" x14ac:dyDescent="0.25">
      <c r="L17" s="515" t="s">
        <v>971</v>
      </c>
      <c r="M17" s="516"/>
      <c r="N17" s="516"/>
      <c r="O17" s="516"/>
      <c r="P17" s="516"/>
      <c r="Q17" s="516"/>
      <c r="R17" s="516"/>
      <c r="S17" s="517"/>
      <c r="T17" s="73" t="s">
        <v>927</v>
      </c>
      <c r="U17" s="185">
        <v>7.4</v>
      </c>
      <c r="V17" s="2"/>
    </row>
    <row r="18" spans="12:22" ht="15" customHeight="1" x14ac:dyDescent="0.25">
      <c r="L18" s="511" t="s">
        <v>941</v>
      </c>
      <c r="M18" s="512"/>
      <c r="N18" s="512"/>
      <c r="O18" s="512"/>
      <c r="P18" s="512"/>
      <c r="Q18" s="512"/>
      <c r="R18" s="512"/>
      <c r="S18" s="513"/>
      <c r="T18" s="64" t="s">
        <v>942</v>
      </c>
      <c r="U18" s="185">
        <v>3.65</v>
      </c>
      <c r="V18" s="2"/>
    </row>
    <row r="19" spans="12:22" ht="15" customHeight="1" x14ac:dyDescent="0.25">
      <c r="L19" s="511" t="s">
        <v>943</v>
      </c>
      <c r="M19" s="512"/>
      <c r="N19" s="512"/>
      <c r="O19" s="512"/>
      <c r="P19" s="512"/>
      <c r="Q19" s="512"/>
      <c r="R19" s="512"/>
      <c r="S19" s="513"/>
      <c r="T19" s="64" t="s">
        <v>944</v>
      </c>
      <c r="U19" s="185">
        <v>0.25</v>
      </c>
      <c r="V19" s="2"/>
    </row>
    <row r="20" spans="12:22" ht="15" customHeight="1" x14ac:dyDescent="0.25">
      <c r="L20" s="511" t="s">
        <v>945</v>
      </c>
      <c r="M20" s="512"/>
      <c r="N20" s="512"/>
      <c r="O20" s="512"/>
      <c r="P20" s="512"/>
      <c r="Q20" s="512"/>
      <c r="R20" s="512"/>
      <c r="S20" s="513"/>
      <c r="T20" s="64" t="s">
        <v>946</v>
      </c>
      <c r="U20" s="240">
        <v>4.5</v>
      </c>
      <c r="V20" s="2"/>
    </row>
    <row r="21" spans="12:22" ht="15" customHeight="1" x14ac:dyDescent="0.25">
      <c r="L21" s="511" t="s">
        <v>947</v>
      </c>
      <c r="M21" s="512"/>
      <c r="N21" s="512"/>
      <c r="O21" s="512"/>
      <c r="P21" s="512"/>
      <c r="Q21" s="512"/>
      <c r="R21" s="512"/>
      <c r="S21" s="513"/>
      <c r="T21" s="65" t="s">
        <v>929</v>
      </c>
      <c r="U21" s="185">
        <v>22.12</v>
      </c>
      <c r="V21" s="2"/>
    </row>
    <row r="22" spans="12:22" ht="15" customHeight="1" x14ac:dyDescent="0.25">
      <c r="L22" s="511" t="s">
        <v>1682</v>
      </c>
      <c r="M22" s="512"/>
      <c r="N22" s="512"/>
      <c r="O22" s="512"/>
      <c r="P22" s="512"/>
      <c r="Q22" s="512"/>
      <c r="R22" s="512"/>
      <c r="S22" s="513"/>
      <c r="T22" s="65" t="s">
        <v>1683</v>
      </c>
      <c r="U22" s="185">
        <v>28.12</v>
      </c>
      <c r="V22" s="2"/>
    </row>
    <row r="23" spans="12:22" ht="15" customHeight="1" x14ac:dyDescent="0.25">
      <c r="V23" s="2"/>
    </row>
    <row r="24" spans="12:22" ht="15" customHeight="1" x14ac:dyDescent="0.25">
      <c r="L24" s="503" t="s">
        <v>1681</v>
      </c>
      <c r="M24" s="503"/>
      <c r="N24" s="503"/>
      <c r="O24" s="503"/>
      <c r="P24" s="503"/>
      <c r="Q24" s="503"/>
      <c r="R24" s="503"/>
      <c r="S24" s="503"/>
      <c r="T24" s="503"/>
      <c r="U24" s="503"/>
      <c r="V24" s="2"/>
    </row>
    <row r="25" spans="12:22" ht="15" customHeight="1" x14ac:dyDescent="0.25">
      <c r="L25" s="503"/>
      <c r="M25" s="503"/>
      <c r="N25" s="503"/>
      <c r="O25" s="503"/>
      <c r="P25" s="503"/>
      <c r="Q25" s="503"/>
      <c r="R25" s="503"/>
      <c r="S25" s="503"/>
      <c r="T25" s="503"/>
      <c r="U25" s="503"/>
      <c r="V25" s="2"/>
    </row>
    <row r="26" spans="12:22" ht="15" customHeight="1" x14ac:dyDescent="0.25">
      <c r="V26" s="2"/>
    </row>
    <row r="27" spans="12:22" ht="15" customHeight="1" x14ac:dyDescent="0.25">
      <c r="L27" s="503" t="s">
        <v>1684</v>
      </c>
      <c r="M27" s="503"/>
      <c r="N27" s="503"/>
      <c r="O27" s="503"/>
      <c r="P27" s="503"/>
      <c r="Q27" s="503"/>
      <c r="R27" s="503"/>
      <c r="S27" s="503"/>
      <c r="T27" s="503"/>
      <c r="U27" s="503"/>
      <c r="V27" s="2"/>
    </row>
    <row r="28" spans="12:22" ht="15" customHeight="1" x14ac:dyDescent="0.25">
      <c r="L28" s="503"/>
      <c r="M28" s="503"/>
      <c r="N28" s="503"/>
      <c r="O28" s="503"/>
      <c r="P28" s="503"/>
      <c r="Q28" s="503"/>
      <c r="R28" s="503"/>
      <c r="S28" s="503"/>
      <c r="T28" s="503"/>
      <c r="U28" s="503"/>
      <c r="V28" s="2"/>
    </row>
    <row r="29" spans="12:22" ht="15" customHeight="1" x14ac:dyDescent="0.25">
      <c r="V29" s="2"/>
    </row>
    <row r="30" spans="12:22" ht="15" customHeight="1" x14ac:dyDescent="0.25">
      <c r="L30" s="504"/>
      <c r="M30" s="504"/>
      <c r="N30" s="504"/>
      <c r="O30" s="504"/>
      <c r="P30" s="504"/>
      <c r="Q30" s="504"/>
      <c r="R30" s="504"/>
      <c r="S30" s="504"/>
      <c r="T30" s="504"/>
      <c r="U30" s="504"/>
    </row>
    <row r="32" spans="12:22" ht="15" customHeight="1" x14ac:dyDescent="0.25">
      <c r="L32" s="514" t="s">
        <v>948</v>
      </c>
      <c r="M32" s="514"/>
      <c r="N32" s="514"/>
      <c r="O32" s="514"/>
      <c r="P32" s="514"/>
      <c r="Q32" s="514"/>
      <c r="R32" s="514"/>
      <c r="S32" s="514"/>
      <c r="T32" s="514"/>
      <c r="U32" s="514"/>
    </row>
    <row r="33" spans="11:21" ht="15" customHeight="1" x14ac:dyDescent="0.25">
      <c r="N33" s="505" t="s">
        <v>949</v>
      </c>
      <c r="O33" s="506" t="s">
        <v>1134</v>
      </c>
      <c r="P33" s="506"/>
      <c r="Q33" s="506"/>
      <c r="R33" s="506"/>
      <c r="S33" s="507">
        <v>-1</v>
      </c>
    </row>
    <row r="34" spans="11:21" ht="15" customHeight="1" x14ac:dyDescent="0.25">
      <c r="N34" s="505"/>
      <c r="O34" s="509" t="s">
        <v>1667</v>
      </c>
      <c r="P34" s="509"/>
      <c r="Q34" s="509"/>
      <c r="R34" s="509"/>
      <c r="S34" s="508"/>
    </row>
    <row r="35" spans="11:21" ht="15" customHeight="1" x14ac:dyDescent="0.25">
      <c r="L35" s="4"/>
      <c r="M35" s="4"/>
      <c r="N35" s="4"/>
      <c r="O35" s="4"/>
      <c r="P35" s="4"/>
      <c r="Q35" s="4"/>
      <c r="R35" s="4"/>
      <c r="S35" s="4"/>
      <c r="T35" s="4"/>
      <c r="U35" s="4"/>
    </row>
    <row r="36" spans="11:21" ht="15" customHeight="1" x14ac:dyDescent="0.25">
      <c r="L36" s="510" t="s">
        <v>950</v>
      </c>
      <c r="M36" s="510"/>
      <c r="N36" s="510"/>
      <c r="O36" s="510"/>
      <c r="P36" s="510"/>
      <c r="Q36" s="510"/>
      <c r="R36" s="510"/>
      <c r="S36" s="510"/>
      <c r="T36" s="510"/>
      <c r="U36" s="510"/>
    </row>
    <row r="37" spans="11:21" ht="15" customHeight="1" x14ac:dyDescent="0.25">
      <c r="L37" s="500"/>
      <c r="M37" s="500"/>
      <c r="N37" s="500"/>
      <c r="O37" s="500"/>
      <c r="P37" s="500"/>
      <c r="Q37" s="500"/>
      <c r="R37" s="500"/>
      <c r="S37" s="500"/>
      <c r="T37" s="500"/>
      <c r="U37" s="500"/>
    </row>
    <row r="38" spans="11:21" ht="15" customHeight="1" x14ac:dyDescent="0.25">
      <c r="L38" s="501"/>
      <c r="M38" s="501"/>
      <c r="N38" s="501"/>
      <c r="O38" s="501"/>
      <c r="P38" s="501"/>
      <c r="Q38" s="501"/>
      <c r="R38" s="501"/>
      <c r="S38" s="501"/>
      <c r="T38" s="501"/>
      <c r="U38" s="501"/>
    </row>
    <row r="39" spans="11:21" ht="15" customHeight="1" x14ac:dyDescent="0.25">
      <c r="L39" s="501"/>
      <c r="M39" s="501"/>
      <c r="N39" s="501"/>
      <c r="O39" s="501"/>
      <c r="P39" s="501"/>
      <c r="Q39" s="501"/>
      <c r="R39" s="501"/>
      <c r="S39" s="501"/>
      <c r="T39" s="501"/>
      <c r="U39" s="501"/>
    </row>
    <row r="40" spans="11:21" ht="15" customHeight="1" x14ac:dyDescent="0.25">
      <c r="L40" s="501"/>
      <c r="M40" s="501"/>
      <c r="N40" s="501"/>
      <c r="O40" s="501"/>
      <c r="P40" s="501"/>
      <c r="Q40" s="501"/>
      <c r="R40" s="501"/>
      <c r="S40" s="501"/>
      <c r="T40" s="501"/>
      <c r="U40" s="501"/>
    </row>
    <row r="41" spans="11:21" ht="15" customHeight="1" x14ac:dyDescent="0.25">
      <c r="L41" s="501"/>
      <c r="M41" s="501"/>
      <c r="N41" s="501"/>
      <c r="O41" s="501"/>
      <c r="P41" s="501"/>
      <c r="Q41" s="501"/>
      <c r="R41" s="501"/>
      <c r="S41" s="501"/>
      <c r="T41" s="501"/>
      <c r="U41" s="501"/>
    </row>
    <row r="42" spans="11:21" ht="15" customHeight="1" x14ac:dyDescent="0.25">
      <c r="L42" s="502"/>
      <c r="M42" s="502"/>
      <c r="N42" s="502"/>
      <c r="O42" s="502"/>
      <c r="P42" s="502"/>
      <c r="Q42" s="502"/>
      <c r="R42" s="502"/>
      <c r="S42" s="502"/>
      <c r="T42" s="502"/>
      <c r="U42" s="502"/>
    </row>
    <row r="43" spans="11:21" ht="15" customHeight="1" x14ac:dyDescent="0.25">
      <c r="K43" s="70">
        <v>7</v>
      </c>
    </row>
    <row r="44" spans="11:21" ht="15" customHeight="1" x14ac:dyDescent="0.25">
      <c r="L44" s="499" t="s">
        <v>1136</v>
      </c>
      <c r="M44" s="499"/>
      <c r="N44" s="499"/>
      <c r="O44" s="499"/>
      <c r="P44" s="499"/>
      <c r="Q44" s="499"/>
      <c r="R44" s="499"/>
      <c r="S44" s="499"/>
      <c r="T44" s="499"/>
      <c r="U44" s="499"/>
    </row>
    <row r="45" spans="11:21" ht="15" customHeight="1" x14ac:dyDescent="0.25">
      <c r="L45" s="499"/>
      <c r="M45" s="499"/>
      <c r="N45" s="499"/>
      <c r="O45" s="499"/>
      <c r="P45" s="499"/>
      <c r="Q45" s="499"/>
      <c r="R45" s="499"/>
      <c r="S45" s="499"/>
      <c r="T45" s="499"/>
      <c r="U45" s="499"/>
    </row>
    <row r="46" spans="11:21" ht="15" customHeight="1" x14ac:dyDescent="0.25">
      <c r="L46" s="499"/>
      <c r="M46" s="499"/>
      <c r="N46" s="499"/>
      <c r="O46" s="499"/>
      <c r="P46" s="499"/>
      <c r="Q46" s="499"/>
      <c r="R46" s="499"/>
      <c r="S46" s="499"/>
      <c r="T46" s="499"/>
      <c r="U46" s="499"/>
    </row>
    <row r="47" spans="11:21" ht="15" customHeight="1" x14ac:dyDescent="0.25">
      <c r="L47" s="4"/>
      <c r="M47" s="4"/>
      <c r="N47" s="4"/>
      <c r="O47" s="4"/>
      <c r="P47" s="4"/>
      <c r="Q47" s="4"/>
      <c r="R47" s="4"/>
      <c r="S47" s="4"/>
      <c r="T47" s="4"/>
      <c r="U47" s="4"/>
    </row>
    <row r="48" spans="11:21" ht="15" customHeight="1" x14ac:dyDescent="0.25">
      <c r="L48" s="60" t="s">
        <v>935</v>
      </c>
      <c r="N48" s="4"/>
      <c r="O48" s="4"/>
      <c r="P48" s="4"/>
      <c r="Q48" s="4"/>
      <c r="R48" s="4"/>
      <c r="S48" s="4"/>
      <c r="U48" s="77"/>
    </row>
    <row r="49" spans="11:21" ht="15" customHeight="1" x14ac:dyDescent="0.25">
      <c r="L49" s="4" t="s">
        <v>936</v>
      </c>
      <c r="M49" s="4"/>
      <c r="N49" s="4"/>
      <c r="O49" s="4"/>
      <c r="P49" s="4"/>
      <c r="Q49" s="4"/>
      <c r="R49" s="4"/>
      <c r="S49" s="4"/>
      <c r="T49" s="4"/>
      <c r="U49" s="77"/>
    </row>
    <row r="50" spans="11:21" ht="15" customHeight="1" x14ac:dyDescent="0.25">
      <c r="L50" s="4"/>
      <c r="M50" s="4"/>
      <c r="N50" s="4"/>
      <c r="O50" s="4"/>
      <c r="P50" s="4"/>
      <c r="Q50" s="4"/>
      <c r="R50" s="4"/>
      <c r="S50" s="4"/>
      <c r="T50" s="4"/>
      <c r="U50" s="4"/>
    </row>
    <row r="51" spans="11:21" ht="15" customHeight="1" x14ac:dyDescent="0.25">
      <c r="L51" s="61" t="s">
        <v>937</v>
      </c>
      <c r="M51" s="62"/>
      <c r="N51" s="62"/>
      <c r="O51" s="62"/>
      <c r="P51" s="62"/>
      <c r="Q51" s="62"/>
      <c r="R51" s="62"/>
      <c r="S51" s="62"/>
      <c r="T51" s="62"/>
      <c r="U51" s="62"/>
    </row>
    <row r="52" spans="11:21" ht="15" customHeight="1" x14ac:dyDescent="0.25">
      <c r="K52" s="239"/>
      <c r="L52" s="518"/>
      <c r="M52" s="518"/>
      <c r="N52" s="518"/>
      <c r="O52" s="518"/>
      <c r="P52" s="518"/>
      <c r="Q52" s="518"/>
      <c r="R52" s="518"/>
      <c r="S52" s="518"/>
      <c r="T52" s="518"/>
      <c r="U52" s="518"/>
    </row>
    <row r="53" spans="11:21" ht="15" customHeight="1" x14ac:dyDescent="0.25">
      <c r="L53" s="4"/>
      <c r="M53" s="4"/>
      <c r="N53" s="4"/>
      <c r="O53" s="4"/>
      <c r="P53" s="4"/>
      <c r="Q53" s="4"/>
      <c r="R53" s="4"/>
      <c r="S53" s="4"/>
      <c r="T53" s="4"/>
      <c r="U53" s="4"/>
    </row>
    <row r="54" spans="11:21" ht="15" customHeight="1" x14ac:dyDescent="0.25">
      <c r="L54" s="519" t="s">
        <v>938</v>
      </c>
      <c r="M54" s="519"/>
      <c r="N54" s="519"/>
      <c r="O54" s="519"/>
      <c r="P54" s="519"/>
      <c r="Q54" s="519"/>
      <c r="R54" s="519"/>
      <c r="S54" s="519"/>
      <c r="T54" s="53" t="s">
        <v>939</v>
      </c>
      <c r="U54" s="63" t="s">
        <v>940</v>
      </c>
    </row>
    <row r="55" spans="11:21" ht="15" customHeight="1" x14ac:dyDescent="0.25">
      <c r="L55" s="515"/>
      <c r="M55" s="516"/>
      <c r="N55" s="516"/>
      <c r="O55" s="516"/>
      <c r="P55" s="516"/>
      <c r="Q55" s="516"/>
      <c r="R55" s="516"/>
      <c r="S55" s="517"/>
      <c r="T55" s="72"/>
      <c r="U55" s="184"/>
    </row>
    <row r="56" spans="11:21" ht="15" customHeight="1" x14ac:dyDescent="0.25">
      <c r="L56" s="515"/>
      <c r="M56" s="516"/>
      <c r="N56" s="516"/>
      <c r="O56" s="516"/>
      <c r="P56" s="516"/>
      <c r="Q56" s="516"/>
      <c r="R56" s="516"/>
      <c r="S56" s="517"/>
      <c r="T56" s="73"/>
      <c r="U56" s="185"/>
    </row>
    <row r="57" spans="11:21" ht="15" customHeight="1" x14ac:dyDescent="0.25">
      <c r="L57" s="515"/>
      <c r="M57" s="516"/>
      <c r="N57" s="516"/>
      <c r="O57" s="516"/>
      <c r="P57" s="516"/>
      <c r="Q57" s="516"/>
      <c r="R57" s="516"/>
      <c r="S57" s="517"/>
      <c r="T57" s="73"/>
      <c r="U57" s="185"/>
    </row>
    <row r="58" spans="11:21" ht="15" customHeight="1" x14ac:dyDescent="0.25">
      <c r="L58" s="515"/>
      <c r="M58" s="516"/>
      <c r="N58" s="516"/>
      <c r="O58" s="516"/>
      <c r="P58" s="516"/>
      <c r="Q58" s="516"/>
      <c r="R58" s="516"/>
      <c r="S58" s="517"/>
      <c r="T58" s="73"/>
      <c r="U58" s="185"/>
    </row>
    <row r="59" spans="11:21" ht="15" customHeight="1" x14ac:dyDescent="0.25">
      <c r="L59" s="515"/>
      <c r="M59" s="516"/>
      <c r="N59" s="516"/>
      <c r="O59" s="516"/>
      <c r="P59" s="516"/>
      <c r="Q59" s="516"/>
      <c r="R59" s="516"/>
      <c r="S59" s="517"/>
      <c r="T59" s="73"/>
      <c r="U59" s="185"/>
    </row>
    <row r="60" spans="11:21" ht="15" customHeight="1" x14ac:dyDescent="0.25">
      <c r="L60" s="511" t="s">
        <v>941</v>
      </c>
      <c r="M60" s="512"/>
      <c r="N60" s="512"/>
      <c r="O60" s="512"/>
      <c r="P60" s="512"/>
      <c r="Q60" s="512"/>
      <c r="R60" s="512"/>
      <c r="S60" s="513"/>
      <c r="T60" s="64" t="s">
        <v>942</v>
      </c>
      <c r="U60" s="185"/>
    </row>
    <row r="61" spans="11:21" ht="15" customHeight="1" x14ac:dyDescent="0.25">
      <c r="L61" s="511" t="s">
        <v>943</v>
      </c>
      <c r="M61" s="512"/>
      <c r="N61" s="512"/>
      <c r="O61" s="512"/>
      <c r="P61" s="512"/>
      <c r="Q61" s="512"/>
      <c r="R61" s="512"/>
      <c r="S61" s="513"/>
      <c r="T61" s="64" t="s">
        <v>944</v>
      </c>
      <c r="U61" s="185"/>
    </row>
    <row r="62" spans="11:21" ht="15" customHeight="1" x14ac:dyDescent="0.25">
      <c r="L62" s="511" t="s">
        <v>945</v>
      </c>
      <c r="M62" s="512"/>
      <c r="N62" s="512"/>
      <c r="O62" s="512"/>
      <c r="P62" s="512"/>
      <c r="Q62" s="512"/>
      <c r="R62" s="512"/>
      <c r="S62" s="513"/>
      <c r="T62" s="64" t="s">
        <v>946</v>
      </c>
      <c r="U62" s="240"/>
    </row>
    <row r="63" spans="11:21" ht="15" customHeight="1" x14ac:dyDescent="0.25">
      <c r="L63" s="511" t="s">
        <v>947</v>
      </c>
      <c r="M63" s="512"/>
      <c r="N63" s="512"/>
      <c r="O63" s="512"/>
      <c r="P63" s="512"/>
      <c r="Q63" s="512"/>
      <c r="R63" s="512"/>
      <c r="S63" s="513"/>
      <c r="T63" s="65" t="s">
        <v>929</v>
      </c>
      <c r="U63" s="185"/>
    </row>
    <row r="64" spans="11:21" ht="15" customHeight="1" x14ac:dyDescent="0.25">
      <c r="L64" s="511"/>
      <c r="M64" s="512"/>
      <c r="N64" s="512"/>
      <c r="O64" s="512"/>
      <c r="P64" s="512"/>
      <c r="Q64" s="512"/>
      <c r="R64" s="512"/>
      <c r="S64" s="513"/>
      <c r="T64" s="65"/>
      <c r="U64" s="185"/>
    </row>
    <row r="66" spans="12:21" ht="15" customHeight="1" x14ac:dyDescent="0.25">
      <c r="L66" s="503"/>
      <c r="M66" s="503"/>
      <c r="N66" s="503"/>
      <c r="O66" s="503"/>
      <c r="P66" s="503"/>
      <c r="Q66" s="503"/>
      <c r="R66" s="503"/>
      <c r="S66" s="503"/>
      <c r="T66" s="503"/>
      <c r="U66" s="503"/>
    </row>
    <row r="67" spans="12:21" ht="15" customHeight="1" x14ac:dyDescent="0.25">
      <c r="L67" s="503"/>
      <c r="M67" s="503"/>
      <c r="N67" s="503"/>
      <c r="O67" s="503"/>
      <c r="P67" s="503"/>
      <c r="Q67" s="503"/>
      <c r="R67" s="503"/>
      <c r="S67" s="503"/>
      <c r="T67" s="503"/>
      <c r="U67" s="503"/>
    </row>
    <row r="69" spans="12:21" ht="15" customHeight="1" x14ac:dyDescent="0.25">
      <c r="L69" s="503"/>
      <c r="M69" s="503"/>
      <c r="N69" s="503"/>
      <c r="O69" s="503"/>
      <c r="P69" s="503"/>
      <c r="Q69" s="503"/>
      <c r="R69" s="503"/>
      <c r="S69" s="503"/>
      <c r="T69" s="503"/>
      <c r="U69" s="503"/>
    </row>
    <row r="70" spans="12:21" ht="15" customHeight="1" x14ac:dyDescent="0.25">
      <c r="L70" s="503"/>
      <c r="M70" s="503"/>
      <c r="N70" s="503"/>
      <c r="O70" s="503"/>
      <c r="P70" s="503"/>
      <c r="Q70" s="503"/>
      <c r="R70" s="503"/>
      <c r="S70" s="503"/>
      <c r="T70" s="503"/>
      <c r="U70" s="503"/>
    </row>
    <row r="72" spans="12:21" ht="15" customHeight="1" x14ac:dyDescent="0.25">
      <c r="L72" s="504"/>
      <c r="M72" s="504"/>
      <c r="N72" s="504"/>
      <c r="O72" s="504"/>
      <c r="P72" s="504"/>
      <c r="Q72" s="504"/>
      <c r="R72" s="504"/>
      <c r="S72" s="504"/>
      <c r="T72" s="504"/>
      <c r="U72" s="504"/>
    </row>
    <row r="74" spans="12:21" ht="15" customHeight="1" x14ac:dyDescent="0.25">
      <c r="L74" s="514" t="s">
        <v>948</v>
      </c>
      <c r="M74" s="514"/>
      <c r="N74" s="514"/>
      <c r="O74" s="514"/>
      <c r="P74" s="514"/>
      <c r="Q74" s="514"/>
      <c r="R74" s="514"/>
      <c r="S74" s="514"/>
      <c r="T74" s="514"/>
      <c r="U74" s="514"/>
    </row>
    <row r="75" spans="12:21" ht="15" customHeight="1" x14ac:dyDescent="0.25">
      <c r="L75" s="4"/>
      <c r="M75" s="4"/>
      <c r="N75" s="505" t="s">
        <v>949</v>
      </c>
      <c r="O75" s="506"/>
      <c r="P75" s="506"/>
      <c r="Q75" s="506"/>
      <c r="R75" s="506"/>
      <c r="S75" s="507">
        <v>-1</v>
      </c>
      <c r="T75" s="4"/>
      <c r="U75" s="4"/>
    </row>
    <row r="76" spans="12:21" ht="15" customHeight="1" x14ac:dyDescent="0.25">
      <c r="N76" s="505"/>
      <c r="O76" s="509" t="s">
        <v>1667</v>
      </c>
      <c r="P76" s="509"/>
      <c r="Q76" s="509"/>
      <c r="R76" s="509"/>
      <c r="S76" s="508"/>
    </row>
    <row r="77" spans="12:21" ht="15" customHeight="1" x14ac:dyDescent="0.25">
      <c r="L77" s="4"/>
      <c r="M77" s="4"/>
      <c r="N77" s="4"/>
      <c r="O77" s="4"/>
      <c r="P77" s="4"/>
      <c r="Q77" s="4"/>
      <c r="R77" s="4"/>
      <c r="S77" s="4"/>
      <c r="T77" s="4"/>
      <c r="U77" s="4"/>
    </row>
    <row r="78" spans="12:21" ht="15" customHeight="1" x14ac:dyDescent="0.25">
      <c r="L78" s="510" t="s">
        <v>950</v>
      </c>
      <c r="M78" s="510"/>
      <c r="N78" s="510"/>
      <c r="O78" s="510"/>
      <c r="P78" s="510"/>
      <c r="Q78" s="510"/>
      <c r="R78" s="510"/>
      <c r="S78" s="510"/>
      <c r="T78" s="510"/>
      <c r="U78" s="510"/>
    </row>
    <row r="79" spans="12:21" ht="15" customHeight="1" x14ac:dyDescent="0.25">
      <c r="L79" s="500"/>
      <c r="M79" s="500"/>
      <c r="N79" s="500"/>
      <c r="O79" s="500"/>
      <c r="P79" s="500"/>
      <c r="Q79" s="500"/>
      <c r="R79" s="500"/>
      <c r="S79" s="500"/>
      <c r="T79" s="500"/>
      <c r="U79" s="500"/>
    </row>
    <row r="80" spans="12:21" ht="15" customHeight="1" x14ac:dyDescent="0.25">
      <c r="L80" s="501"/>
      <c r="M80" s="501"/>
      <c r="N80" s="501"/>
      <c r="O80" s="501"/>
      <c r="P80" s="501"/>
      <c r="Q80" s="501"/>
      <c r="R80" s="501"/>
      <c r="S80" s="501"/>
      <c r="T80" s="501"/>
      <c r="U80" s="501"/>
    </row>
    <row r="81" spans="12:21" ht="15" customHeight="1" x14ac:dyDescent="0.25">
      <c r="L81" s="501"/>
      <c r="M81" s="501"/>
      <c r="N81" s="501"/>
      <c r="O81" s="501"/>
      <c r="P81" s="501"/>
      <c r="Q81" s="501"/>
      <c r="R81" s="501"/>
      <c r="S81" s="501"/>
      <c r="T81" s="501"/>
      <c r="U81" s="501"/>
    </row>
    <row r="82" spans="12:21" ht="15" customHeight="1" x14ac:dyDescent="0.25">
      <c r="L82" s="501"/>
      <c r="M82" s="501"/>
      <c r="N82" s="501"/>
      <c r="O82" s="501"/>
      <c r="P82" s="501"/>
      <c r="Q82" s="501"/>
      <c r="R82" s="501"/>
      <c r="S82" s="501"/>
      <c r="T82" s="501"/>
      <c r="U82" s="501"/>
    </row>
    <row r="83" spans="12:21" ht="15" customHeight="1" x14ac:dyDescent="0.25">
      <c r="L83" s="501"/>
      <c r="M83" s="501"/>
      <c r="N83" s="501"/>
      <c r="O83" s="501"/>
      <c r="P83" s="501"/>
      <c r="Q83" s="501"/>
      <c r="R83" s="501"/>
      <c r="S83" s="501"/>
      <c r="T83" s="501"/>
      <c r="U83" s="501"/>
    </row>
    <row r="84" spans="12:21" ht="15" customHeight="1" x14ac:dyDescent="0.25">
      <c r="L84" s="502"/>
      <c r="M84" s="502"/>
      <c r="N84" s="502"/>
      <c r="O84" s="502"/>
      <c r="P84" s="502"/>
      <c r="Q84" s="502"/>
      <c r="R84" s="502"/>
      <c r="S84" s="502"/>
      <c r="T84" s="502"/>
      <c r="U84" s="502"/>
    </row>
    <row r="85" spans="12:21" ht="15" customHeight="1" x14ac:dyDescent="0.25">
      <c r="L85" s="71"/>
      <c r="M85" s="71"/>
      <c r="N85" s="71"/>
      <c r="O85" s="71"/>
      <c r="P85" s="71"/>
      <c r="Q85" s="71"/>
      <c r="R85" s="71"/>
      <c r="S85" s="71"/>
      <c r="T85" s="71"/>
      <c r="U85" s="71"/>
    </row>
    <row r="86" spans="12:21" ht="15" customHeight="1" x14ac:dyDescent="0.25">
      <c r="L86" s="71"/>
      <c r="M86" s="71"/>
      <c r="N86" s="71"/>
      <c r="O86" s="71"/>
      <c r="P86" s="71"/>
      <c r="Q86" s="71"/>
      <c r="R86" s="71"/>
      <c r="S86" s="71"/>
      <c r="T86" s="71"/>
      <c r="U86" s="71"/>
    </row>
    <row r="87" spans="12:21" ht="15" customHeight="1" x14ac:dyDescent="0.25">
      <c r="L87" s="71"/>
      <c r="M87" s="71"/>
      <c r="N87" s="71"/>
      <c r="O87" s="71"/>
      <c r="P87" s="71"/>
      <c r="Q87" s="71"/>
      <c r="R87" s="71"/>
      <c r="S87" s="71"/>
      <c r="T87" s="71"/>
      <c r="U87" s="71"/>
    </row>
    <row r="88" spans="12:21" ht="15" customHeight="1" x14ac:dyDescent="0.25">
      <c r="L88" s="71"/>
      <c r="M88" s="71"/>
      <c r="N88" s="71"/>
      <c r="O88" s="71"/>
      <c r="P88" s="71"/>
      <c r="Q88" s="71"/>
      <c r="R88" s="71"/>
      <c r="S88" s="71"/>
      <c r="T88" s="71"/>
      <c r="U88" s="71"/>
    </row>
    <row r="89" spans="12:21" ht="15" customHeight="1" x14ac:dyDescent="0.25">
      <c r="L89" s="71"/>
      <c r="M89" s="71"/>
      <c r="N89" s="71"/>
      <c r="O89" s="71"/>
      <c r="P89" s="71"/>
      <c r="Q89" s="71"/>
      <c r="R89" s="71"/>
      <c r="S89" s="71"/>
      <c r="T89" s="71"/>
      <c r="U89" s="71"/>
    </row>
    <row r="90" spans="12:21" ht="15" customHeight="1" x14ac:dyDescent="0.25">
      <c r="L90" s="71"/>
      <c r="M90" s="71"/>
      <c r="N90" s="71"/>
      <c r="O90" s="71"/>
      <c r="P90" s="71"/>
      <c r="Q90" s="71"/>
      <c r="R90" s="71"/>
      <c r="S90" s="71"/>
      <c r="T90" s="71"/>
      <c r="U90" s="71"/>
    </row>
    <row r="91" spans="12:21" ht="15" customHeight="1" x14ac:dyDescent="0.25">
      <c r="L91" s="71"/>
      <c r="M91" s="71"/>
      <c r="N91" s="71"/>
      <c r="O91" s="71"/>
      <c r="P91" s="71"/>
      <c r="Q91" s="71"/>
      <c r="R91" s="71"/>
      <c r="S91" s="71"/>
      <c r="T91" s="71"/>
      <c r="U91" s="71"/>
    </row>
    <row r="92" spans="12:21" ht="15" customHeight="1" x14ac:dyDescent="0.25">
      <c r="L92" s="71"/>
      <c r="M92" s="71"/>
      <c r="N92" s="71"/>
      <c r="O92" s="71"/>
      <c r="P92" s="71"/>
      <c r="Q92" s="71"/>
      <c r="R92" s="71"/>
      <c r="S92" s="71"/>
      <c r="T92" s="71"/>
      <c r="U92" s="71"/>
    </row>
    <row r="93" spans="12:21" ht="15" customHeight="1" x14ac:dyDescent="0.25">
      <c r="L93" s="71"/>
      <c r="M93" s="71"/>
      <c r="N93" s="71"/>
      <c r="O93" s="71"/>
      <c r="P93" s="71"/>
      <c r="Q93" s="71"/>
      <c r="R93" s="71"/>
      <c r="S93" s="71"/>
      <c r="T93" s="71"/>
      <c r="U93" s="71"/>
    </row>
    <row r="94" spans="12:21" ht="15" customHeight="1" x14ac:dyDescent="0.25">
      <c r="L94" s="71"/>
      <c r="M94" s="71"/>
      <c r="N94" s="71"/>
      <c r="O94" s="71"/>
      <c r="P94" s="71"/>
      <c r="Q94" s="71"/>
      <c r="R94" s="71"/>
      <c r="S94" s="71"/>
      <c r="T94" s="71"/>
      <c r="U94" s="71"/>
    </row>
    <row r="95" spans="12:21" ht="15" customHeight="1" x14ac:dyDescent="0.25">
      <c r="L95" s="71"/>
      <c r="M95" s="71"/>
      <c r="N95" s="71"/>
      <c r="O95" s="71"/>
      <c r="P95" s="71"/>
      <c r="Q95" s="71"/>
      <c r="R95" s="71"/>
      <c r="S95" s="71"/>
      <c r="T95" s="71"/>
      <c r="U95" s="71"/>
    </row>
    <row r="96" spans="12:21" ht="15" customHeight="1" x14ac:dyDescent="0.25">
      <c r="L96" s="71"/>
      <c r="M96" s="71"/>
      <c r="N96" s="71"/>
      <c r="O96" s="71"/>
      <c r="P96" s="71"/>
      <c r="Q96" s="71"/>
      <c r="R96" s="71"/>
      <c r="S96" s="71"/>
      <c r="T96" s="71"/>
      <c r="U96" s="71"/>
    </row>
    <row r="97" spans="12:21" ht="15" customHeight="1" x14ac:dyDescent="0.25">
      <c r="L97" s="71"/>
      <c r="M97" s="71"/>
      <c r="N97" s="71"/>
      <c r="O97" s="71"/>
      <c r="P97" s="71"/>
      <c r="Q97" s="71"/>
      <c r="R97" s="71"/>
      <c r="S97" s="71"/>
      <c r="T97" s="71"/>
      <c r="U97" s="71"/>
    </row>
    <row r="98" spans="12:21" ht="15" customHeight="1" x14ac:dyDescent="0.25">
      <c r="L98" s="71"/>
      <c r="M98" s="71"/>
      <c r="N98" s="71"/>
      <c r="O98" s="71"/>
      <c r="P98" s="71"/>
      <c r="Q98" s="71"/>
      <c r="R98" s="71"/>
      <c r="S98" s="71"/>
      <c r="T98" s="71"/>
      <c r="U98" s="71"/>
    </row>
    <row r="99" spans="12:21" ht="15" customHeight="1" x14ac:dyDescent="0.25">
      <c r="L99" s="71"/>
      <c r="M99" s="71"/>
      <c r="N99" s="71"/>
      <c r="O99" s="71"/>
      <c r="P99" s="71"/>
      <c r="Q99" s="71"/>
      <c r="R99" s="71"/>
      <c r="S99" s="71"/>
      <c r="T99" s="71"/>
      <c r="U99" s="71"/>
    </row>
  </sheetData>
  <sheetProtection algorithmName="SHA-512" hashValue="kGOd5EvG7Do15eeuxN4Pbbes3eheeph+MSlOYpxiOzQipXsdWoue8K+jVrEcsXjYkDmn2k78r5xFMELsG85f0A==" saltValue="pZLD/wt2HI3IPuwaJsbmOQ==" spinCount="100000" sheet="1" objects="1" scenarios="1"/>
  <mergeCells count="46">
    <mergeCell ref="L2:U4"/>
    <mergeCell ref="L10:U10"/>
    <mergeCell ref="L12:S12"/>
    <mergeCell ref="L13:S13"/>
    <mergeCell ref="L14:S14"/>
    <mergeCell ref="L15:S15"/>
    <mergeCell ref="L16:S16"/>
    <mergeCell ref="L17:S17"/>
    <mergeCell ref="L18:S18"/>
    <mergeCell ref="L19:S19"/>
    <mergeCell ref="L20:S20"/>
    <mergeCell ref="L21:S21"/>
    <mergeCell ref="L32:U32"/>
    <mergeCell ref="N33:N34"/>
    <mergeCell ref="O33:R33"/>
    <mergeCell ref="S33:S34"/>
    <mergeCell ref="O34:R34"/>
    <mergeCell ref="L22:S22"/>
    <mergeCell ref="L24:U25"/>
    <mergeCell ref="L27:U28"/>
    <mergeCell ref="L30:U30"/>
    <mergeCell ref="L36:U36"/>
    <mergeCell ref="L44:U46"/>
    <mergeCell ref="L52:U52"/>
    <mergeCell ref="L54:S54"/>
    <mergeCell ref="L37:U42"/>
    <mergeCell ref="L55:S55"/>
    <mergeCell ref="L56:S56"/>
    <mergeCell ref="L57:S57"/>
    <mergeCell ref="L58:S58"/>
    <mergeCell ref="L59:S59"/>
    <mergeCell ref="L60:S60"/>
    <mergeCell ref="L61:S61"/>
    <mergeCell ref="L62:S62"/>
    <mergeCell ref="L63:S63"/>
    <mergeCell ref="L74:U74"/>
    <mergeCell ref="L64:S64"/>
    <mergeCell ref="L79:U84"/>
    <mergeCell ref="L66:U67"/>
    <mergeCell ref="L69:U70"/>
    <mergeCell ref="L72:U72"/>
    <mergeCell ref="N75:N76"/>
    <mergeCell ref="O75:R75"/>
    <mergeCell ref="S75:S76"/>
    <mergeCell ref="O76:R76"/>
    <mergeCell ref="L78:U78"/>
  </mergeCells>
  <pageMargins left="0.511811024" right="0.511811024" top="0.78740157499999996" bottom="0.78740157499999996" header="0.31496062000000002" footer="0.31496062000000002"/>
  <pageSetup paperSize="9" orientation="portrait" verticalDpi="599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1">
    <tabColor theme="7" tint="0.59999389629810485"/>
  </sheetPr>
  <dimension ref="A1:AK71"/>
  <sheetViews>
    <sheetView showGridLines="0" zoomScaleNormal="100" workbookViewId="0">
      <selection activeCell="L2" sqref="L2:AA4"/>
    </sheetView>
  </sheetViews>
  <sheetFormatPr defaultColWidth="3.7109375" defaultRowHeight="15" customHeight="1" x14ac:dyDescent="0.25"/>
  <cols>
    <col min="1" max="1" width="1.85546875" style="3" customWidth="1"/>
    <col min="2" max="9" width="3.85546875" style="3" customWidth="1"/>
    <col min="10" max="10" width="1.85546875" style="3" customWidth="1"/>
    <col min="11" max="11" width="1.85546875" customWidth="1"/>
    <col min="12" max="13" width="10.28515625" customWidth="1"/>
    <col min="14" max="14" width="60.7109375" customWidth="1"/>
    <col min="15" max="20" width="9" hidden="1" customWidth="1"/>
    <col min="21" max="21" width="10.28515625" customWidth="1"/>
    <col min="22" max="22" width="13.28515625" customWidth="1"/>
    <col min="23" max="23" width="10.28515625" style="80" customWidth="1"/>
    <col min="24" max="27" width="13.28515625" customWidth="1"/>
    <col min="28" max="28" width="1.85546875" customWidth="1"/>
    <col min="29" max="31" width="13.28515625" customWidth="1"/>
    <col min="32" max="32" width="32.5703125" customWidth="1"/>
    <col min="33" max="37" width="3.7109375" customWidth="1"/>
  </cols>
  <sheetData>
    <row r="1" spans="1:37" ht="9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8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499" t="s">
        <v>1137</v>
      </c>
      <c r="M2" s="499"/>
      <c r="N2" s="499"/>
      <c r="O2" s="499"/>
      <c r="P2" s="499"/>
      <c r="Q2" s="499"/>
      <c r="R2" s="499"/>
      <c r="S2" s="499"/>
      <c r="T2" s="499"/>
      <c r="U2" s="499"/>
      <c r="V2" s="499"/>
      <c r="W2" s="499"/>
      <c r="X2" s="499"/>
      <c r="Y2" s="499"/>
      <c r="Z2" s="499"/>
      <c r="AA2" s="499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499"/>
      <c r="M3" s="499"/>
      <c r="N3" s="499"/>
      <c r="O3" s="499"/>
      <c r="P3" s="499"/>
      <c r="Q3" s="499"/>
      <c r="R3" s="499"/>
      <c r="S3" s="499"/>
      <c r="T3" s="499"/>
      <c r="U3" s="499"/>
      <c r="V3" s="499"/>
      <c r="W3" s="499"/>
      <c r="X3" s="499"/>
      <c r="Y3" s="499"/>
      <c r="Z3" s="499"/>
      <c r="AA3" s="499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499"/>
      <c r="M4" s="499"/>
      <c r="N4" s="499"/>
      <c r="O4" s="499"/>
      <c r="P4" s="499"/>
      <c r="Q4" s="499"/>
      <c r="R4" s="499"/>
      <c r="S4" s="499"/>
      <c r="T4" s="499"/>
      <c r="U4" s="499"/>
      <c r="V4" s="499"/>
      <c r="W4" s="499"/>
      <c r="X4" s="499"/>
      <c r="Y4" s="499"/>
      <c r="Z4" s="499"/>
      <c r="AA4" s="499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1:3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82"/>
      <c r="X5" s="2"/>
      <c r="Y5" s="2"/>
      <c r="Z5" s="2"/>
      <c r="AA5" s="247" t="s">
        <v>1687</v>
      </c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82"/>
      <c r="X6" s="2"/>
      <c r="Y6" s="2"/>
      <c r="Z6" s="2"/>
      <c r="AA6" s="247" t="s">
        <v>1688</v>
      </c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1:3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8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</row>
    <row r="8" spans="1:3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2"/>
      <c r="L8" s="54" t="s">
        <v>974</v>
      </c>
      <c r="M8" s="54"/>
      <c r="N8" s="54"/>
      <c r="O8" s="54"/>
      <c r="P8" s="54"/>
      <c r="Q8" s="54"/>
      <c r="R8" s="54"/>
      <c r="S8" s="54"/>
      <c r="T8" s="54"/>
      <c r="U8" s="54"/>
      <c r="V8" s="54"/>
      <c r="W8" s="79"/>
      <c r="X8" s="54"/>
      <c r="Y8" s="54"/>
      <c r="Z8" s="54"/>
      <c r="AA8" s="54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spans="1:3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2"/>
      <c r="L9" s="102" t="s">
        <v>1674</v>
      </c>
      <c r="M9" s="86"/>
      <c r="N9" s="86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1:3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2"/>
      <c r="L10" s="102" t="s">
        <v>1675</v>
      </c>
      <c r="M10" s="86"/>
      <c r="N10" s="86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1:3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2"/>
      <c r="L11" s="102" t="s">
        <v>1676</v>
      </c>
      <c r="M11" s="86"/>
      <c r="N11" s="86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1:3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2"/>
      <c r="L12" s="102" t="s">
        <v>1677</v>
      </c>
      <c r="M12" s="86"/>
      <c r="N12" s="86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1:37" ht="15" customHeight="1" x14ac:dyDescent="0.25">
      <c r="K13" s="2"/>
      <c r="L13" s="102" t="s">
        <v>1678</v>
      </c>
      <c r="M13" s="86"/>
      <c r="N13" s="86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spans="1:37" ht="15" customHeight="1" x14ac:dyDescent="0.25">
      <c r="K14" s="2"/>
      <c r="L14" s="102"/>
      <c r="M14" s="86"/>
      <c r="N14" s="86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1:37" ht="15" customHeight="1" x14ac:dyDescent="0.25">
      <c r="K15" s="2"/>
      <c r="L15" s="102"/>
      <c r="M15" s="86"/>
      <c r="N15" s="86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1:37" x14ac:dyDescent="0.25">
      <c r="K16" s="2"/>
      <c r="L16" s="54" t="s">
        <v>999</v>
      </c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79"/>
      <c r="X16" s="54"/>
      <c r="Y16" s="277">
        <v>434841.12000000005</v>
      </c>
      <c r="Z16" s="277"/>
      <c r="AA16" s="277">
        <v>557108.24</v>
      </c>
      <c r="AB16" s="2"/>
      <c r="AC16" s="233" t="s">
        <v>1687</v>
      </c>
      <c r="AD16" s="233" t="s">
        <v>1688</v>
      </c>
      <c r="AE16" s="198"/>
      <c r="AF16" s="198"/>
      <c r="AG16" s="2"/>
      <c r="AH16" s="2"/>
      <c r="AI16" s="2"/>
      <c r="AJ16" s="2"/>
      <c r="AK16" s="2"/>
    </row>
    <row r="17" spans="11:37" ht="15" customHeight="1" x14ac:dyDescent="0.25">
      <c r="K17" s="2"/>
      <c r="L17" s="95" t="s">
        <v>7</v>
      </c>
      <c r="M17" s="96" t="s">
        <v>16</v>
      </c>
      <c r="N17" s="96" t="s">
        <v>954</v>
      </c>
      <c r="O17" s="96"/>
      <c r="P17" s="96"/>
      <c r="Q17" s="87"/>
      <c r="R17" s="87"/>
      <c r="S17" s="87"/>
      <c r="T17" s="87"/>
      <c r="U17" s="95" t="s">
        <v>977</v>
      </c>
      <c r="V17" s="97" t="s">
        <v>978</v>
      </c>
      <c r="W17" s="87" t="s">
        <v>1002</v>
      </c>
      <c r="X17" s="520" t="s">
        <v>1000</v>
      </c>
      <c r="Y17" s="520"/>
      <c r="Z17" s="520" t="s">
        <v>1001</v>
      </c>
      <c r="AA17" s="520"/>
      <c r="AB17" s="2"/>
      <c r="AC17" s="95" t="s">
        <v>1141</v>
      </c>
      <c r="AD17" s="95" t="s">
        <v>979</v>
      </c>
      <c r="AE17" s="95" t="s">
        <v>1189</v>
      </c>
      <c r="AF17" s="60"/>
      <c r="AG17" s="2"/>
      <c r="AH17" s="2"/>
      <c r="AI17" s="2"/>
      <c r="AJ17" s="2"/>
      <c r="AK17" s="2"/>
    </row>
    <row r="18" spans="11:37" ht="15" customHeight="1" x14ac:dyDescent="0.25">
      <c r="K18" s="2"/>
      <c r="X18" s="97" t="s">
        <v>1187</v>
      </c>
      <c r="Y18" s="97" t="s">
        <v>980</v>
      </c>
      <c r="Z18" s="97" t="s">
        <v>1187</v>
      </c>
      <c r="AA18" s="97" t="s">
        <v>980</v>
      </c>
      <c r="AC18" s="95" t="s">
        <v>1142</v>
      </c>
      <c r="AD18" s="95" t="s">
        <v>1188</v>
      </c>
      <c r="AE18" s="95" t="s">
        <v>1190</v>
      </c>
      <c r="AF18" s="95" t="s">
        <v>975</v>
      </c>
    </row>
    <row r="19" spans="11:37" x14ac:dyDescent="0.25">
      <c r="K19" s="2"/>
      <c r="L19" s="242" t="s">
        <v>1686</v>
      </c>
      <c r="M19" s="242" t="s">
        <v>470</v>
      </c>
      <c r="N19" s="243" t="s">
        <v>1246</v>
      </c>
      <c r="O19" s="242"/>
      <c r="P19" s="242"/>
      <c r="Q19" s="242"/>
      <c r="R19" s="242"/>
      <c r="S19" s="242"/>
      <c r="T19" s="242"/>
      <c r="U19" s="242" t="s">
        <v>470</v>
      </c>
      <c r="V19" s="273"/>
      <c r="W19" s="244"/>
      <c r="X19" s="276"/>
      <c r="Y19" s="276">
        <v>2322.5</v>
      </c>
      <c r="Z19" s="276"/>
      <c r="AA19" s="276">
        <v>2975.63</v>
      </c>
      <c r="AB19" s="201" t="s">
        <v>470</v>
      </c>
      <c r="AC19" s="274"/>
      <c r="AD19" s="274"/>
      <c r="AE19" s="274"/>
      <c r="AF19" s="241" t="s">
        <v>470</v>
      </c>
    </row>
    <row r="20" spans="11:37" ht="45" x14ac:dyDescent="0.25">
      <c r="K20" s="2"/>
      <c r="L20" s="241" t="s">
        <v>982</v>
      </c>
      <c r="M20" s="241" t="s">
        <v>1685</v>
      </c>
      <c r="N20" s="245" t="s">
        <v>1679</v>
      </c>
      <c r="O20" s="241"/>
      <c r="P20" s="241"/>
      <c r="Q20" s="241"/>
      <c r="R20" s="241"/>
      <c r="S20" s="241"/>
      <c r="T20" s="241"/>
      <c r="U20" s="241" t="s">
        <v>1552</v>
      </c>
      <c r="V20" s="272">
        <v>1</v>
      </c>
      <c r="W20" s="246" t="s">
        <v>972</v>
      </c>
      <c r="X20" s="275">
        <v>1179.54</v>
      </c>
      <c r="Y20" s="275">
        <v>1179.54</v>
      </c>
      <c r="Z20" s="275">
        <v>1511.23</v>
      </c>
      <c r="AA20" s="275">
        <v>1511.23</v>
      </c>
      <c r="AB20" s="201" t="s">
        <v>1678</v>
      </c>
      <c r="AC20" s="274">
        <v>0</v>
      </c>
      <c r="AD20" s="274">
        <v>1179.54</v>
      </c>
      <c r="AE20" s="274">
        <v>0</v>
      </c>
      <c r="AF20" s="241" t="s">
        <v>1678</v>
      </c>
    </row>
    <row r="21" spans="11:37" ht="22.5" x14ac:dyDescent="0.25">
      <c r="K21" s="2"/>
      <c r="L21" s="241" t="s">
        <v>1321</v>
      </c>
      <c r="M21" s="241" t="s">
        <v>1740</v>
      </c>
      <c r="N21" s="245" t="s">
        <v>1741</v>
      </c>
      <c r="O21" s="241"/>
      <c r="P21" s="241"/>
      <c r="Q21" s="241"/>
      <c r="R21" s="241"/>
      <c r="S21" s="241"/>
      <c r="T21" s="241"/>
      <c r="U21" s="241" t="s">
        <v>1552</v>
      </c>
      <c r="V21" s="272">
        <v>14</v>
      </c>
      <c r="W21" s="246" t="s">
        <v>972</v>
      </c>
      <c r="X21" s="275">
        <v>81.64</v>
      </c>
      <c r="Y21" s="275">
        <v>1142.96</v>
      </c>
      <c r="Z21" s="275">
        <v>104.6</v>
      </c>
      <c r="AA21" s="275">
        <v>1464.4</v>
      </c>
      <c r="AB21" s="201" t="s">
        <v>1678</v>
      </c>
      <c r="AC21" s="274">
        <v>0</v>
      </c>
      <c r="AD21" s="274">
        <v>81.64</v>
      </c>
      <c r="AE21" s="274">
        <v>0</v>
      </c>
      <c r="AF21" s="241" t="s">
        <v>1678</v>
      </c>
    </row>
    <row r="22" spans="11:37" x14ac:dyDescent="0.25">
      <c r="L22" s="242" t="s">
        <v>1689</v>
      </c>
      <c r="M22" s="242" t="s">
        <v>470</v>
      </c>
      <c r="N22" s="243" t="s">
        <v>1744</v>
      </c>
      <c r="O22" s="242"/>
      <c r="P22" s="242"/>
      <c r="Q22" s="242"/>
      <c r="R22" s="242"/>
      <c r="S22" s="242"/>
      <c r="T22" s="242"/>
      <c r="U22" s="242" t="s">
        <v>470</v>
      </c>
      <c r="V22" s="273"/>
      <c r="W22" s="244"/>
      <c r="X22" s="276"/>
      <c r="Y22" s="276">
        <v>11265.45</v>
      </c>
      <c r="Z22" s="276"/>
      <c r="AA22" s="276">
        <v>14432.720000000001</v>
      </c>
      <c r="AB22" s="201" t="s">
        <v>470</v>
      </c>
      <c r="AC22" s="274"/>
      <c r="AD22" s="274"/>
      <c r="AE22" s="274"/>
      <c r="AF22" s="241" t="s">
        <v>470</v>
      </c>
    </row>
    <row r="23" spans="11:37" ht="22.5" x14ac:dyDescent="0.25">
      <c r="L23" s="241" t="s">
        <v>983</v>
      </c>
      <c r="M23" s="241" t="s">
        <v>1742</v>
      </c>
      <c r="N23" s="245" t="s">
        <v>1743</v>
      </c>
      <c r="O23" s="241"/>
      <c r="P23" s="241"/>
      <c r="Q23" s="241"/>
      <c r="R23" s="241"/>
      <c r="S23" s="241"/>
      <c r="T23" s="241"/>
      <c r="U23" s="241" t="s">
        <v>988</v>
      </c>
      <c r="V23" s="272">
        <v>82.99</v>
      </c>
      <c r="W23" s="246" t="s">
        <v>972</v>
      </c>
      <c r="X23" s="275">
        <v>71.42</v>
      </c>
      <c r="Y23" s="275">
        <v>5927.15</v>
      </c>
      <c r="Z23" s="275">
        <v>91.5</v>
      </c>
      <c r="AA23" s="275">
        <v>7593.58</v>
      </c>
      <c r="AB23" s="201" t="s">
        <v>1678</v>
      </c>
      <c r="AC23" s="274">
        <v>0</v>
      </c>
      <c r="AD23" s="274">
        <v>71.42</v>
      </c>
      <c r="AE23" s="274">
        <v>0</v>
      </c>
      <c r="AF23" s="241" t="s">
        <v>1678</v>
      </c>
    </row>
    <row r="24" spans="11:37" x14ac:dyDescent="0.25">
      <c r="L24" s="241" t="s">
        <v>1327</v>
      </c>
      <c r="M24" s="241" t="s">
        <v>1745</v>
      </c>
      <c r="N24" s="245" t="s">
        <v>1746</v>
      </c>
      <c r="O24" s="241"/>
      <c r="P24" s="241"/>
      <c r="Q24" s="241"/>
      <c r="R24" s="241"/>
      <c r="S24" s="241"/>
      <c r="T24" s="241"/>
      <c r="U24" s="241" t="s">
        <v>986</v>
      </c>
      <c r="V24" s="272">
        <v>221.69</v>
      </c>
      <c r="W24" s="246" t="s">
        <v>972</v>
      </c>
      <c r="X24" s="275">
        <v>24.08</v>
      </c>
      <c r="Y24" s="275">
        <v>5338.3</v>
      </c>
      <c r="Z24" s="275">
        <v>30.85</v>
      </c>
      <c r="AA24" s="275">
        <v>6839.14</v>
      </c>
      <c r="AB24" s="201" t="s">
        <v>1678</v>
      </c>
      <c r="AC24" s="274">
        <v>0</v>
      </c>
      <c r="AD24" s="274">
        <v>24.08</v>
      </c>
      <c r="AE24" s="274">
        <v>0</v>
      </c>
      <c r="AF24" s="241" t="s">
        <v>1678</v>
      </c>
    </row>
    <row r="25" spans="11:37" x14ac:dyDescent="0.25">
      <c r="L25" s="242" t="s">
        <v>1696</v>
      </c>
      <c r="M25" s="242" t="s">
        <v>470</v>
      </c>
      <c r="N25" s="243" t="s">
        <v>1747</v>
      </c>
      <c r="O25" s="242"/>
      <c r="P25" s="242"/>
      <c r="Q25" s="242"/>
      <c r="R25" s="242"/>
      <c r="S25" s="242"/>
      <c r="T25" s="242"/>
      <c r="U25" s="242" t="s">
        <v>470</v>
      </c>
      <c r="V25" s="273"/>
      <c r="W25" s="244"/>
      <c r="X25" s="276"/>
      <c r="Y25" s="276">
        <v>180542.71000000002</v>
      </c>
      <c r="Z25" s="276"/>
      <c r="AA25" s="276">
        <v>231297.11</v>
      </c>
      <c r="AB25" s="201" t="s">
        <v>470</v>
      </c>
      <c r="AC25" s="274"/>
      <c r="AD25" s="274"/>
      <c r="AE25" s="274"/>
      <c r="AF25" s="241" t="s">
        <v>470</v>
      </c>
    </row>
    <row r="26" spans="11:37" x14ac:dyDescent="0.25">
      <c r="L26" s="440" t="s">
        <v>997</v>
      </c>
      <c r="M26" s="440" t="s">
        <v>470</v>
      </c>
      <c r="N26" s="442" t="s">
        <v>1748</v>
      </c>
      <c r="O26" s="440"/>
      <c r="P26" s="440"/>
      <c r="Q26" s="440"/>
      <c r="R26" s="440"/>
      <c r="S26" s="440"/>
      <c r="T26" s="440"/>
      <c r="U26" s="440" t="s">
        <v>470</v>
      </c>
      <c r="V26" s="484"/>
      <c r="W26" s="485"/>
      <c r="X26" s="441"/>
      <c r="Y26" s="441">
        <v>45334.47</v>
      </c>
      <c r="Z26" s="441"/>
      <c r="AA26" s="441">
        <v>58079.399999999994</v>
      </c>
      <c r="AB26" s="201" t="s">
        <v>470</v>
      </c>
      <c r="AC26" s="274"/>
      <c r="AD26" s="274"/>
      <c r="AE26" s="274"/>
      <c r="AF26" s="241" t="s">
        <v>470</v>
      </c>
    </row>
    <row r="27" spans="11:37" ht="22.5" x14ac:dyDescent="0.25">
      <c r="L27" s="241" t="s">
        <v>1763</v>
      </c>
      <c r="M27" s="241" t="s">
        <v>1749</v>
      </c>
      <c r="N27" s="245" t="s">
        <v>1750</v>
      </c>
      <c r="O27" s="241"/>
      <c r="P27" s="241"/>
      <c r="Q27" s="241"/>
      <c r="R27" s="241"/>
      <c r="S27" s="241"/>
      <c r="T27" s="241"/>
      <c r="U27" s="241" t="s">
        <v>986</v>
      </c>
      <c r="V27" s="272">
        <v>5.29</v>
      </c>
      <c r="W27" s="246" t="s">
        <v>972</v>
      </c>
      <c r="X27" s="275">
        <v>64.33</v>
      </c>
      <c r="Y27" s="275">
        <v>340.31</v>
      </c>
      <c r="Z27" s="275">
        <v>82.42</v>
      </c>
      <c r="AA27" s="275">
        <v>436</v>
      </c>
      <c r="AB27" s="201" t="s">
        <v>1678</v>
      </c>
      <c r="AC27" s="274">
        <v>0</v>
      </c>
      <c r="AD27" s="274">
        <v>64.33</v>
      </c>
      <c r="AE27" s="274">
        <v>0</v>
      </c>
      <c r="AF27" s="241" t="s">
        <v>1678</v>
      </c>
    </row>
    <row r="28" spans="11:37" ht="22.5" x14ac:dyDescent="0.25">
      <c r="L28" s="241" t="s">
        <v>1764</v>
      </c>
      <c r="M28" s="241" t="s">
        <v>1751</v>
      </c>
      <c r="N28" s="245" t="s">
        <v>1752</v>
      </c>
      <c r="O28" s="241"/>
      <c r="P28" s="241"/>
      <c r="Q28" s="241"/>
      <c r="R28" s="241"/>
      <c r="S28" s="241"/>
      <c r="T28" s="241"/>
      <c r="U28" s="241" t="s">
        <v>988</v>
      </c>
      <c r="V28" s="272">
        <v>36.79</v>
      </c>
      <c r="W28" s="246" t="s">
        <v>972</v>
      </c>
      <c r="X28" s="275">
        <v>794.09</v>
      </c>
      <c r="Y28" s="275">
        <v>29214.57</v>
      </c>
      <c r="Z28" s="275">
        <v>1017.39</v>
      </c>
      <c r="AA28" s="275">
        <v>37429.78</v>
      </c>
      <c r="AB28" s="201" t="s">
        <v>1678</v>
      </c>
      <c r="AC28" s="274">
        <v>0</v>
      </c>
      <c r="AD28" s="274">
        <v>794.09</v>
      </c>
      <c r="AE28" s="274">
        <v>0</v>
      </c>
      <c r="AF28" s="241" t="s">
        <v>1678</v>
      </c>
    </row>
    <row r="29" spans="11:37" x14ac:dyDescent="0.25">
      <c r="L29" s="241" t="s">
        <v>1765</v>
      </c>
      <c r="M29" s="241" t="s">
        <v>1753</v>
      </c>
      <c r="N29" s="245" t="s">
        <v>1754</v>
      </c>
      <c r="O29" s="241"/>
      <c r="P29" s="241"/>
      <c r="Q29" s="241"/>
      <c r="R29" s="241"/>
      <c r="S29" s="241"/>
      <c r="T29" s="241"/>
      <c r="U29" s="241" t="s">
        <v>1289</v>
      </c>
      <c r="V29" s="272">
        <v>1157.71</v>
      </c>
      <c r="W29" s="246" t="s">
        <v>972</v>
      </c>
      <c r="X29" s="275">
        <v>13.63</v>
      </c>
      <c r="Y29" s="275">
        <v>15779.59</v>
      </c>
      <c r="Z29" s="275">
        <v>17.46</v>
      </c>
      <c r="AA29" s="275">
        <v>20213.62</v>
      </c>
      <c r="AB29" s="201" t="s">
        <v>1678</v>
      </c>
      <c r="AC29" s="274">
        <v>0</v>
      </c>
      <c r="AD29" s="274">
        <v>13.63</v>
      </c>
      <c r="AE29" s="274">
        <v>0</v>
      </c>
      <c r="AF29" s="241" t="s">
        <v>1678</v>
      </c>
    </row>
    <row r="30" spans="11:37" x14ac:dyDescent="0.25">
      <c r="L30" s="440" t="s">
        <v>998</v>
      </c>
      <c r="M30" s="440" t="s">
        <v>470</v>
      </c>
      <c r="N30" s="442" t="s">
        <v>1755</v>
      </c>
      <c r="O30" s="440"/>
      <c r="P30" s="440"/>
      <c r="Q30" s="440"/>
      <c r="R30" s="440"/>
      <c r="S30" s="440"/>
      <c r="T30" s="440"/>
      <c r="U30" s="440" t="s">
        <v>470</v>
      </c>
      <c r="V30" s="484"/>
      <c r="W30" s="485"/>
      <c r="X30" s="441"/>
      <c r="Y30" s="441">
        <v>60086.61</v>
      </c>
      <c r="Z30" s="441"/>
      <c r="AA30" s="441">
        <v>76976.62</v>
      </c>
      <c r="AB30" s="201" t="s">
        <v>470</v>
      </c>
      <c r="AC30" s="274"/>
      <c r="AD30" s="274"/>
      <c r="AE30" s="274"/>
      <c r="AF30" s="241" t="s">
        <v>470</v>
      </c>
    </row>
    <row r="31" spans="11:37" ht="22.5" x14ac:dyDescent="0.25">
      <c r="L31" s="241" t="s">
        <v>1766</v>
      </c>
      <c r="M31" s="241" t="s">
        <v>1751</v>
      </c>
      <c r="N31" s="245" t="s">
        <v>1752</v>
      </c>
      <c r="O31" s="241"/>
      <c r="P31" s="241"/>
      <c r="Q31" s="241"/>
      <c r="R31" s="241"/>
      <c r="S31" s="241"/>
      <c r="T31" s="241"/>
      <c r="U31" s="241" t="s">
        <v>988</v>
      </c>
      <c r="V31" s="272">
        <v>35.74</v>
      </c>
      <c r="W31" s="246" t="s">
        <v>972</v>
      </c>
      <c r="X31" s="275">
        <v>794.09</v>
      </c>
      <c r="Y31" s="275">
        <v>28380.78</v>
      </c>
      <c r="Z31" s="275">
        <v>1017.39</v>
      </c>
      <c r="AA31" s="275">
        <v>36361.519999999997</v>
      </c>
      <c r="AB31" s="201" t="s">
        <v>1678</v>
      </c>
      <c r="AC31" s="274">
        <v>0</v>
      </c>
      <c r="AD31" s="274">
        <v>794.09</v>
      </c>
      <c r="AE31" s="274">
        <v>0</v>
      </c>
      <c r="AF31" s="241" t="s">
        <v>1678</v>
      </c>
    </row>
    <row r="32" spans="11:37" x14ac:dyDescent="0.25">
      <c r="L32" s="241" t="s">
        <v>1767</v>
      </c>
      <c r="M32" s="241" t="s">
        <v>1753</v>
      </c>
      <c r="N32" s="245" t="s">
        <v>1754</v>
      </c>
      <c r="O32" s="241"/>
      <c r="P32" s="241"/>
      <c r="Q32" s="241"/>
      <c r="R32" s="241"/>
      <c r="S32" s="241"/>
      <c r="T32" s="241"/>
      <c r="U32" s="241" t="s">
        <v>1289</v>
      </c>
      <c r="V32" s="272">
        <v>2326.1799999999998</v>
      </c>
      <c r="W32" s="246" t="s">
        <v>972</v>
      </c>
      <c r="X32" s="275">
        <v>13.63</v>
      </c>
      <c r="Y32" s="275">
        <v>31705.83</v>
      </c>
      <c r="Z32" s="275">
        <v>17.46</v>
      </c>
      <c r="AA32" s="275">
        <v>40615.1</v>
      </c>
      <c r="AB32" s="201" t="s">
        <v>1678</v>
      </c>
      <c r="AC32" s="274">
        <v>0</v>
      </c>
      <c r="AD32" s="274">
        <v>13.63</v>
      </c>
      <c r="AE32" s="274">
        <v>0</v>
      </c>
      <c r="AF32" s="241" t="s">
        <v>1678</v>
      </c>
    </row>
    <row r="33" spans="12:32" x14ac:dyDescent="0.25">
      <c r="L33" s="440" t="s">
        <v>1331</v>
      </c>
      <c r="M33" s="440" t="s">
        <v>470</v>
      </c>
      <c r="N33" s="442" t="s">
        <v>1756</v>
      </c>
      <c r="O33" s="440"/>
      <c r="P33" s="440"/>
      <c r="Q33" s="440"/>
      <c r="R33" s="440"/>
      <c r="S33" s="440"/>
      <c r="T33" s="440"/>
      <c r="U33" s="440" t="s">
        <v>470</v>
      </c>
      <c r="V33" s="484"/>
      <c r="W33" s="485"/>
      <c r="X33" s="441"/>
      <c r="Y33" s="441">
        <v>75121.63</v>
      </c>
      <c r="Z33" s="441"/>
      <c r="AA33" s="441">
        <v>96241.09</v>
      </c>
      <c r="AB33" s="201" t="s">
        <v>470</v>
      </c>
      <c r="AC33" s="274"/>
      <c r="AD33" s="274"/>
      <c r="AE33" s="274"/>
      <c r="AF33" s="241" t="s">
        <v>470</v>
      </c>
    </row>
    <row r="34" spans="12:32" ht="22.5" x14ac:dyDescent="0.25">
      <c r="L34" s="241" t="s">
        <v>1768</v>
      </c>
      <c r="M34" s="241" t="s">
        <v>1749</v>
      </c>
      <c r="N34" s="245" t="s">
        <v>1750</v>
      </c>
      <c r="O34" s="241"/>
      <c r="P34" s="241"/>
      <c r="Q34" s="241"/>
      <c r="R34" s="241"/>
      <c r="S34" s="241"/>
      <c r="T34" s="241"/>
      <c r="U34" s="241" t="s">
        <v>986</v>
      </c>
      <c r="V34" s="272">
        <v>177.27</v>
      </c>
      <c r="W34" s="246" t="s">
        <v>972</v>
      </c>
      <c r="X34" s="275">
        <v>64.33</v>
      </c>
      <c r="Y34" s="275">
        <v>11403.78</v>
      </c>
      <c r="Z34" s="275">
        <v>82.42</v>
      </c>
      <c r="AA34" s="275">
        <v>14610.59</v>
      </c>
      <c r="AB34" s="201" t="s">
        <v>1678</v>
      </c>
      <c r="AC34" s="274">
        <v>0</v>
      </c>
      <c r="AD34" s="274">
        <v>64.33</v>
      </c>
      <c r="AE34" s="274">
        <v>0</v>
      </c>
      <c r="AF34" s="241" t="s">
        <v>1678</v>
      </c>
    </row>
    <row r="35" spans="12:32" ht="22.5" x14ac:dyDescent="0.25">
      <c r="L35" s="241" t="s">
        <v>1769</v>
      </c>
      <c r="M35" s="241" t="s">
        <v>1751</v>
      </c>
      <c r="N35" s="245" t="s">
        <v>1752</v>
      </c>
      <c r="O35" s="241"/>
      <c r="P35" s="241"/>
      <c r="Q35" s="241"/>
      <c r="R35" s="241"/>
      <c r="S35" s="241"/>
      <c r="T35" s="241"/>
      <c r="U35" s="241" t="s">
        <v>988</v>
      </c>
      <c r="V35" s="272">
        <v>49.66</v>
      </c>
      <c r="W35" s="246" t="s">
        <v>972</v>
      </c>
      <c r="X35" s="275">
        <v>794.09</v>
      </c>
      <c r="Y35" s="275">
        <v>39434.51</v>
      </c>
      <c r="Z35" s="275">
        <v>1017.39</v>
      </c>
      <c r="AA35" s="275">
        <v>50523.59</v>
      </c>
      <c r="AB35" s="201" t="s">
        <v>1678</v>
      </c>
      <c r="AC35" s="274">
        <v>0</v>
      </c>
      <c r="AD35" s="274">
        <v>794.09</v>
      </c>
      <c r="AE35" s="274">
        <v>0</v>
      </c>
      <c r="AF35" s="241" t="s">
        <v>1678</v>
      </c>
    </row>
    <row r="36" spans="12:32" x14ac:dyDescent="0.25">
      <c r="L36" s="241" t="s">
        <v>1770</v>
      </c>
      <c r="M36" s="241" t="s">
        <v>1753</v>
      </c>
      <c r="N36" s="245" t="s">
        <v>1754</v>
      </c>
      <c r="O36" s="241"/>
      <c r="P36" s="241"/>
      <c r="Q36" s="241"/>
      <c r="R36" s="241"/>
      <c r="S36" s="241"/>
      <c r="T36" s="241"/>
      <c r="U36" s="241" t="s">
        <v>1289</v>
      </c>
      <c r="V36" s="272">
        <v>1781.61</v>
      </c>
      <c r="W36" s="246" t="s">
        <v>972</v>
      </c>
      <c r="X36" s="275">
        <v>13.63</v>
      </c>
      <c r="Y36" s="275">
        <v>24283.34</v>
      </c>
      <c r="Z36" s="275">
        <v>17.46</v>
      </c>
      <c r="AA36" s="275">
        <v>31106.91</v>
      </c>
      <c r="AB36" s="201" t="s">
        <v>1678</v>
      </c>
      <c r="AC36" s="274">
        <v>0</v>
      </c>
      <c r="AD36" s="274">
        <v>13.63</v>
      </c>
      <c r="AE36" s="274">
        <v>0</v>
      </c>
      <c r="AF36" s="241" t="s">
        <v>1678</v>
      </c>
    </row>
    <row r="37" spans="12:32" x14ac:dyDescent="0.25">
      <c r="L37" s="242" t="s">
        <v>1697</v>
      </c>
      <c r="M37" s="242" t="s">
        <v>470</v>
      </c>
      <c r="N37" s="243" t="s">
        <v>1757</v>
      </c>
      <c r="O37" s="242"/>
      <c r="P37" s="242"/>
      <c r="Q37" s="242"/>
      <c r="R37" s="242"/>
      <c r="S37" s="242"/>
      <c r="T37" s="242"/>
      <c r="U37" s="242" t="s">
        <v>470</v>
      </c>
      <c r="V37" s="273"/>
      <c r="W37" s="244"/>
      <c r="X37" s="276"/>
      <c r="Y37" s="276">
        <v>195064.93000000002</v>
      </c>
      <c r="Z37" s="276"/>
      <c r="AA37" s="276">
        <v>249921.76</v>
      </c>
      <c r="AB37" s="201" t="s">
        <v>470</v>
      </c>
      <c r="AC37" s="274"/>
      <c r="AD37" s="274"/>
      <c r="AE37" s="274"/>
      <c r="AF37" s="241" t="s">
        <v>470</v>
      </c>
    </row>
    <row r="38" spans="12:32" x14ac:dyDescent="0.25">
      <c r="L38" s="440" t="s">
        <v>1342</v>
      </c>
      <c r="M38" s="440" t="s">
        <v>470</v>
      </c>
      <c r="N38" s="442" t="s">
        <v>1758</v>
      </c>
      <c r="O38" s="440"/>
      <c r="P38" s="440"/>
      <c r="Q38" s="440"/>
      <c r="R38" s="440"/>
      <c r="S38" s="440"/>
      <c r="T38" s="440"/>
      <c r="U38" s="440" t="s">
        <v>470</v>
      </c>
      <c r="V38" s="484"/>
      <c r="W38" s="485"/>
      <c r="X38" s="441"/>
      <c r="Y38" s="441">
        <v>175761.07</v>
      </c>
      <c r="Z38" s="441"/>
      <c r="AA38" s="441">
        <v>225189.72</v>
      </c>
      <c r="AB38" s="201" t="s">
        <v>470</v>
      </c>
      <c r="AC38" s="274"/>
      <c r="AD38" s="274"/>
      <c r="AE38" s="274"/>
      <c r="AF38" s="241" t="s">
        <v>470</v>
      </c>
    </row>
    <row r="39" spans="12:32" ht="22.5" x14ac:dyDescent="0.25">
      <c r="L39" s="241" t="s">
        <v>1771</v>
      </c>
      <c r="M39" s="241" t="s">
        <v>1759</v>
      </c>
      <c r="N39" s="245" t="s">
        <v>1760</v>
      </c>
      <c r="O39" s="241"/>
      <c r="P39" s="241"/>
      <c r="Q39" s="241"/>
      <c r="R39" s="241"/>
      <c r="S39" s="241"/>
      <c r="T39" s="241"/>
      <c r="U39" s="241" t="s">
        <v>986</v>
      </c>
      <c r="V39" s="272">
        <v>2654.6</v>
      </c>
      <c r="W39" s="246" t="s">
        <v>972</v>
      </c>
      <c r="X39" s="275">
        <v>66.209999999999994</v>
      </c>
      <c r="Y39" s="275">
        <v>175761.07</v>
      </c>
      <c r="Z39" s="275">
        <v>84.83</v>
      </c>
      <c r="AA39" s="275">
        <v>225189.72</v>
      </c>
      <c r="AB39" s="201" t="s">
        <v>1678</v>
      </c>
      <c r="AC39" s="274">
        <v>0</v>
      </c>
      <c r="AD39" s="274">
        <v>66.209999999999994</v>
      </c>
      <c r="AE39" s="274">
        <v>0</v>
      </c>
      <c r="AF39" s="241" t="s">
        <v>1678</v>
      </c>
    </row>
    <row r="40" spans="12:32" x14ac:dyDescent="0.25">
      <c r="L40" s="440" t="s">
        <v>1343</v>
      </c>
      <c r="M40" s="440" t="s">
        <v>470</v>
      </c>
      <c r="N40" s="442" t="s">
        <v>1772</v>
      </c>
      <c r="O40" s="440"/>
      <c r="P40" s="440"/>
      <c r="Q40" s="440"/>
      <c r="R40" s="440"/>
      <c r="S40" s="440"/>
      <c r="T40" s="440"/>
      <c r="U40" s="440" t="s">
        <v>470</v>
      </c>
      <c r="V40" s="484"/>
      <c r="W40" s="485"/>
      <c r="X40" s="441"/>
      <c r="Y40" s="441">
        <v>2099.64</v>
      </c>
      <c r="Z40" s="441"/>
      <c r="AA40" s="441">
        <v>2690.15</v>
      </c>
      <c r="AB40" s="201" t="s">
        <v>470</v>
      </c>
      <c r="AC40" s="274"/>
      <c r="AD40" s="274"/>
      <c r="AE40" s="274"/>
      <c r="AF40" s="241" t="s">
        <v>470</v>
      </c>
    </row>
    <row r="41" spans="12:32" ht="22.5" x14ac:dyDescent="0.25">
      <c r="L41" s="241" t="s">
        <v>1773</v>
      </c>
      <c r="M41" s="241">
        <v>104611</v>
      </c>
      <c r="N41" s="245" t="s">
        <v>1761</v>
      </c>
      <c r="O41" s="241"/>
      <c r="P41" s="241"/>
      <c r="Q41" s="241"/>
      <c r="R41" s="241"/>
      <c r="S41" s="241"/>
      <c r="T41" s="241"/>
      <c r="U41" s="241" t="s">
        <v>986</v>
      </c>
      <c r="V41" s="272">
        <v>23.04</v>
      </c>
      <c r="W41" s="246" t="s">
        <v>972</v>
      </c>
      <c r="X41" s="275">
        <v>91.13</v>
      </c>
      <c r="Y41" s="275">
        <v>2099.64</v>
      </c>
      <c r="Z41" s="275">
        <v>116.76</v>
      </c>
      <c r="AA41" s="275">
        <v>2690.15</v>
      </c>
      <c r="AB41" s="201" t="s">
        <v>1676</v>
      </c>
      <c r="AC41" s="274">
        <v>0</v>
      </c>
      <c r="AD41" s="274">
        <v>91.13</v>
      </c>
      <c r="AE41" s="274">
        <v>0</v>
      </c>
      <c r="AF41" s="241" t="s">
        <v>1676</v>
      </c>
    </row>
    <row r="42" spans="12:32" x14ac:dyDescent="0.25">
      <c r="L42" s="440" t="s">
        <v>1594</v>
      </c>
      <c r="M42" s="440" t="s">
        <v>470</v>
      </c>
      <c r="N42" s="442" t="s">
        <v>1762</v>
      </c>
      <c r="O42" s="440"/>
      <c r="P42" s="440"/>
      <c r="Q42" s="440"/>
      <c r="R42" s="440"/>
      <c r="S42" s="440"/>
      <c r="T42" s="440"/>
      <c r="U42" s="440" t="s">
        <v>470</v>
      </c>
      <c r="V42" s="484"/>
      <c r="W42" s="485"/>
      <c r="X42" s="441"/>
      <c r="Y42" s="441">
        <v>17204.22</v>
      </c>
      <c r="Z42" s="441"/>
      <c r="AA42" s="441">
        <v>22041.89</v>
      </c>
      <c r="AB42" s="201" t="s">
        <v>470</v>
      </c>
      <c r="AC42" s="274"/>
      <c r="AD42" s="274"/>
      <c r="AE42" s="274"/>
      <c r="AF42" s="241" t="s">
        <v>470</v>
      </c>
    </row>
    <row r="43" spans="12:32" ht="22.5" x14ac:dyDescent="0.25">
      <c r="L43" s="241" t="s">
        <v>1813</v>
      </c>
      <c r="M43" s="241" t="s">
        <v>1774</v>
      </c>
      <c r="N43" s="245" t="s">
        <v>1775</v>
      </c>
      <c r="O43" s="241"/>
      <c r="P43" s="241"/>
      <c r="Q43" s="241"/>
      <c r="R43" s="241"/>
      <c r="S43" s="241"/>
      <c r="T43" s="241"/>
      <c r="U43" s="241" t="s">
        <v>986</v>
      </c>
      <c r="V43" s="272">
        <v>18.2</v>
      </c>
      <c r="W43" s="246" t="s">
        <v>972</v>
      </c>
      <c r="X43" s="275">
        <v>395.27</v>
      </c>
      <c r="Y43" s="275">
        <v>7193.91</v>
      </c>
      <c r="Z43" s="275">
        <v>506.42</v>
      </c>
      <c r="AA43" s="275">
        <v>9216.84</v>
      </c>
      <c r="AB43" s="201" t="s">
        <v>1678</v>
      </c>
      <c r="AC43" s="274">
        <v>0</v>
      </c>
      <c r="AD43" s="274">
        <v>395.27</v>
      </c>
      <c r="AE43" s="274">
        <v>0</v>
      </c>
      <c r="AF43" s="241" t="s">
        <v>1678</v>
      </c>
    </row>
    <row r="44" spans="12:32" ht="22.5" x14ac:dyDescent="0.25">
      <c r="L44" s="241" t="s">
        <v>1814</v>
      </c>
      <c r="M44" s="241" t="s">
        <v>1776</v>
      </c>
      <c r="N44" s="245" t="s">
        <v>1777</v>
      </c>
      <c r="O44" s="241"/>
      <c r="P44" s="241"/>
      <c r="Q44" s="241"/>
      <c r="R44" s="241"/>
      <c r="S44" s="241"/>
      <c r="T44" s="241"/>
      <c r="U44" s="241" t="s">
        <v>986</v>
      </c>
      <c r="V44" s="272">
        <v>15</v>
      </c>
      <c r="W44" s="246" t="s">
        <v>972</v>
      </c>
      <c r="X44" s="275">
        <v>517.91</v>
      </c>
      <c r="Y44" s="275">
        <v>7768.65</v>
      </c>
      <c r="Z44" s="275">
        <v>663.55</v>
      </c>
      <c r="AA44" s="275">
        <v>9953.25</v>
      </c>
      <c r="AB44" s="201" t="s">
        <v>1678</v>
      </c>
      <c r="AC44" s="274">
        <v>0</v>
      </c>
      <c r="AD44" s="274">
        <v>517.91</v>
      </c>
      <c r="AE44" s="274">
        <v>0</v>
      </c>
      <c r="AF44" s="241" t="s">
        <v>1678</v>
      </c>
    </row>
    <row r="45" spans="12:32" ht="22.5" x14ac:dyDescent="0.25">
      <c r="L45" s="241" t="s">
        <v>1815</v>
      </c>
      <c r="M45" s="241" t="s">
        <v>1778</v>
      </c>
      <c r="N45" s="245" t="s">
        <v>1779</v>
      </c>
      <c r="O45" s="241"/>
      <c r="P45" s="241"/>
      <c r="Q45" s="241"/>
      <c r="R45" s="241"/>
      <c r="S45" s="241"/>
      <c r="T45" s="241"/>
      <c r="U45" s="241" t="s">
        <v>986</v>
      </c>
      <c r="V45" s="272">
        <v>66.400000000000006</v>
      </c>
      <c r="W45" s="246" t="s">
        <v>972</v>
      </c>
      <c r="X45" s="275">
        <v>33.76</v>
      </c>
      <c r="Y45" s="275">
        <v>2241.66</v>
      </c>
      <c r="Z45" s="275">
        <v>43.25</v>
      </c>
      <c r="AA45" s="275">
        <v>2871.8</v>
      </c>
      <c r="AB45" s="201" t="s">
        <v>1678</v>
      </c>
      <c r="AC45" s="274">
        <v>0</v>
      </c>
      <c r="AD45" s="274">
        <v>33.76</v>
      </c>
      <c r="AE45" s="274">
        <v>0</v>
      </c>
      <c r="AF45" s="241" t="s">
        <v>1678</v>
      </c>
    </row>
    <row r="46" spans="12:32" x14ac:dyDescent="0.25">
      <c r="L46" s="242" t="s">
        <v>1698</v>
      </c>
      <c r="M46" s="242" t="s">
        <v>470</v>
      </c>
      <c r="N46" s="243" t="s">
        <v>1861</v>
      </c>
      <c r="O46" s="242"/>
      <c r="P46" s="242"/>
      <c r="Q46" s="242"/>
      <c r="R46" s="242"/>
      <c r="S46" s="242"/>
      <c r="T46" s="242"/>
      <c r="U46" s="242" t="s">
        <v>470</v>
      </c>
      <c r="V46" s="273"/>
      <c r="W46" s="244"/>
      <c r="X46" s="276"/>
      <c r="Y46" s="276">
        <v>13745.529999999997</v>
      </c>
      <c r="Z46" s="276"/>
      <c r="AA46" s="276">
        <v>17610.739999999998</v>
      </c>
      <c r="AB46" s="201" t="s">
        <v>470</v>
      </c>
      <c r="AC46" s="274"/>
      <c r="AD46" s="274"/>
      <c r="AE46" s="274"/>
      <c r="AF46" s="241" t="s">
        <v>470</v>
      </c>
    </row>
    <row r="47" spans="12:32" ht="22.5" x14ac:dyDescent="0.25">
      <c r="L47" s="241" t="s">
        <v>1344</v>
      </c>
      <c r="M47" s="241" t="s">
        <v>1742</v>
      </c>
      <c r="N47" s="245" t="s">
        <v>1743</v>
      </c>
      <c r="O47" s="241"/>
      <c r="P47" s="241"/>
      <c r="Q47" s="241"/>
      <c r="R47" s="241"/>
      <c r="S47" s="241"/>
      <c r="T47" s="241"/>
      <c r="U47" s="241" t="s">
        <v>988</v>
      </c>
      <c r="V47" s="272">
        <v>0.95</v>
      </c>
      <c r="W47" s="246" t="s">
        <v>972</v>
      </c>
      <c r="X47" s="275">
        <v>71.42</v>
      </c>
      <c r="Y47" s="275">
        <v>67.849999999999994</v>
      </c>
      <c r="Z47" s="275">
        <v>91.5</v>
      </c>
      <c r="AA47" s="275">
        <v>86.92</v>
      </c>
      <c r="AB47" s="201" t="s">
        <v>1678</v>
      </c>
      <c r="AC47" s="274">
        <v>0</v>
      </c>
      <c r="AD47" s="274">
        <v>71.42</v>
      </c>
      <c r="AE47" s="274">
        <v>0</v>
      </c>
      <c r="AF47" s="241" t="s">
        <v>1678</v>
      </c>
    </row>
    <row r="48" spans="12:32" x14ac:dyDescent="0.25">
      <c r="L48" s="241" t="s">
        <v>1615</v>
      </c>
      <c r="M48" s="241" t="s">
        <v>1745</v>
      </c>
      <c r="N48" s="245" t="s">
        <v>1746</v>
      </c>
      <c r="O48" s="241"/>
      <c r="P48" s="241"/>
      <c r="Q48" s="241"/>
      <c r="R48" s="241"/>
      <c r="S48" s="241"/>
      <c r="T48" s="241"/>
      <c r="U48" s="241" t="s">
        <v>986</v>
      </c>
      <c r="V48" s="272">
        <v>2.4</v>
      </c>
      <c r="W48" s="246" t="s">
        <v>972</v>
      </c>
      <c r="X48" s="275">
        <v>24.08</v>
      </c>
      <c r="Y48" s="275">
        <v>57.79</v>
      </c>
      <c r="Z48" s="275">
        <v>30.85</v>
      </c>
      <c r="AA48" s="275">
        <v>74.040000000000006</v>
      </c>
      <c r="AB48" s="201" t="s">
        <v>1678</v>
      </c>
      <c r="AC48" s="274">
        <v>0</v>
      </c>
      <c r="AD48" s="274">
        <v>24.08</v>
      </c>
      <c r="AE48" s="274">
        <v>0</v>
      </c>
      <c r="AF48" s="241" t="s">
        <v>1678</v>
      </c>
    </row>
    <row r="49" spans="12:32" ht="22.5" x14ac:dyDescent="0.25">
      <c r="L49" s="241" t="s">
        <v>1616</v>
      </c>
      <c r="M49" s="241" t="s">
        <v>1749</v>
      </c>
      <c r="N49" s="245" t="s">
        <v>1750</v>
      </c>
      <c r="O49" s="241"/>
      <c r="P49" s="241"/>
      <c r="Q49" s="241"/>
      <c r="R49" s="241"/>
      <c r="S49" s="241"/>
      <c r="T49" s="241"/>
      <c r="U49" s="241" t="s">
        <v>986</v>
      </c>
      <c r="V49" s="272">
        <v>0.9</v>
      </c>
      <c r="W49" s="246" t="s">
        <v>972</v>
      </c>
      <c r="X49" s="275">
        <v>64.33</v>
      </c>
      <c r="Y49" s="275">
        <v>57.9</v>
      </c>
      <c r="Z49" s="275">
        <v>82.42</v>
      </c>
      <c r="AA49" s="275">
        <v>74.180000000000007</v>
      </c>
      <c r="AB49" s="201" t="s">
        <v>1678</v>
      </c>
      <c r="AC49" s="274">
        <v>0</v>
      </c>
      <c r="AD49" s="274">
        <v>64.33</v>
      </c>
      <c r="AE49" s="274">
        <v>0</v>
      </c>
      <c r="AF49" s="241" t="s">
        <v>1678</v>
      </c>
    </row>
    <row r="50" spans="12:32" ht="22.5" x14ac:dyDescent="0.25">
      <c r="L50" s="241" t="s">
        <v>1617</v>
      </c>
      <c r="M50" s="241" t="s">
        <v>1751</v>
      </c>
      <c r="N50" s="245" t="s">
        <v>1752</v>
      </c>
      <c r="O50" s="241"/>
      <c r="P50" s="241"/>
      <c r="Q50" s="241"/>
      <c r="R50" s="241"/>
      <c r="S50" s="241"/>
      <c r="T50" s="241"/>
      <c r="U50" s="241" t="s">
        <v>988</v>
      </c>
      <c r="V50" s="272">
        <v>1.64</v>
      </c>
      <c r="W50" s="246" t="s">
        <v>972</v>
      </c>
      <c r="X50" s="275">
        <v>794.09</v>
      </c>
      <c r="Y50" s="275">
        <v>1302.31</v>
      </c>
      <c r="Z50" s="275">
        <v>1017.39</v>
      </c>
      <c r="AA50" s="275">
        <v>1668.52</v>
      </c>
      <c r="AB50" s="201" t="s">
        <v>1678</v>
      </c>
      <c r="AC50" s="274">
        <v>0</v>
      </c>
      <c r="AD50" s="274">
        <v>794.09</v>
      </c>
      <c r="AE50" s="274">
        <v>0</v>
      </c>
      <c r="AF50" s="241" t="s">
        <v>1678</v>
      </c>
    </row>
    <row r="51" spans="12:32" x14ac:dyDescent="0.25">
      <c r="L51" s="241" t="s">
        <v>1618</v>
      </c>
      <c r="M51" s="241" t="s">
        <v>1753</v>
      </c>
      <c r="N51" s="245" t="s">
        <v>1754</v>
      </c>
      <c r="O51" s="241"/>
      <c r="P51" s="241"/>
      <c r="Q51" s="241"/>
      <c r="R51" s="241"/>
      <c r="S51" s="241"/>
      <c r="T51" s="241"/>
      <c r="U51" s="241" t="s">
        <v>1289</v>
      </c>
      <c r="V51" s="272">
        <v>63.59</v>
      </c>
      <c r="W51" s="246" t="s">
        <v>972</v>
      </c>
      <c r="X51" s="275">
        <v>13.63</v>
      </c>
      <c r="Y51" s="275">
        <v>866.73</v>
      </c>
      <c r="Z51" s="275">
        <v>17.46</v>
      </c>
      <c r="AA51" s="275">
        <v>1110.28</v>
      </c>
      <c r="AB51" s="201" t="s">
        <v>1678</v>
      </c>
      <c r="AC51" s="274">
        <v>0</v>
      </c>
      <c r="AD51" s="274">
        <v>13.63</v>
      </c>
      <c r="AE51" s="274">
        <v>0</v>
      </c>
      <c r="AF51" s="241" t="s">
        <v>1678</v>
      </c>
    </row>
    <row r="52" spans="12:32" ht="22.5" x14ac:dyDescent="0.25">
      <c r="L52" s="241" t="s">
        <v>1619</v>
      </c>
      <c r="M52" s="241" t="s">
        <v>1780</v>
      </c>
      <c r="N52" s="245" t="s">
        <v>1781</v>
      </c>
      <c r="O52" s="241"/>
      <c r="P52" s="241"/>
      <c r="Q52" s="241"/>
      <c r="R52" s="241"/>
      <c r="S52" s="241"/>
      <c r="T52" s="241"/>
      <c r="U52" s="241" t="s">
        <v>986</v>
      </c>
      <c r="V52" s="272">
        <v>16.32</v>
      </c>
      <c r="W52" s="246" t="s">
        <v>972</v>
      </c>
      <c r="X52" s="275">
        <v>63.58</v>
      </c>
      <c r="Y52" s="275">
        <v>1037.6300000000001</v>
      </c>
      <c r="Z52" s="275">
        <v>81.459999999999994</v>
      </c>
      <c r="AA52" s="275">
        <v>1329.43</v>
      </c>
      <c r="AB52" s="201" t="s">
        <v>1678</v>
      </c>
      <c r="AC52" s="274">
        <v>0</v>
      </c>
      <c r="AD52" s="274">
        <v>63.58</v>
      </c>
      <c r="AE52" s="274">
        <v>0</v>
      </c>
      <c r="AF52" s="241" t="s">
        <v>1678</v>
      </c>
    </row>
    <row r="53" spans="12:32" ht="22.5" x14ac:dyDescent="0.25">
      <c r="L53" s="241" t="s">
        <v>1620</v>
      </c>
      <c r="M53" s="241" t="s">
        <v>1782</v>
      </c>
      <c r="N53" s="245" t="s">
        <v>1783</v>
      </c>
      <c r="O53" s="241"/>
      <c r="P53" s="241"/>
      <c r="Q53" s="241"/>
      <c r="R53" s="241"/>
      <c r="S53" s="241"/>
      <c r="T53" s="241"/>
      <c r="U53" s="241" t="s">
        <v>986</v>
      </c>
      <c r="V53" s="272">
        <v>16.32</v>
      </c>
      <c r="W53" s="246" t="s">
        <v>972</v>
      </c>
      <c r="X53" s="275">
        <v>14.64</v>
      </c>
      <c r="Y53" s="275">
        <v>238.92</v>
      </c>
      <c r="Z53" s="275">
        <v>18.760000000000002</v>
      </c>
      <c r="AA53" s="275">
        <v>306.16000000000003</v>
      </c>
      <c r="AB53" s="201" t="s">
        <v>1678</v>
      </c>
      <c r="AC53" s="274">
        <v>0</v>
      </c>
      <c r="AD53" s="274">
        <v>14.64</v>
      </c>
      <c r="AE53" s="274">
        <v>0</v>
      </c>
      <c r="AF53" s="241" t="s">
        <v>1678</v>
      </c>
    </row>
    <row r="54" spans="12:32" ht="22.5" x14ac:dyDescent="0.25">
      <c r="L54" s="241" t="s">
        <v>1621</v>
      </c>
      <c r="M54" s="241" t="s">
        <v>1784</v>
      </c>
      <c r="N54" s="245" t="s">
        <v>1785</v>
      </c>
      <c r="O54" s="241"/>
      <c r="P54" s="241"/>
      <c r="Q54" s="241"/>
      <c r="R54" s="241"/>
      <c r="S54" s="241"/>
      <c r="T54" s="241"/>
      <c r="U54" s="241" t="s">
        <v>986</v>
      </c>
      <c r="V54" s="272">
        <v>16.32</v>
      </c>
      <c r="W54" s="246" t="s">
        <v>972</v>
      </c>
      <c r="X54" s="275">
        <v>42.12</v>
      </c>
      <c r="Y54" s="275">
        <v>687.4</v>
      </c>
      <c r="Z54" s="275">
        <v>53.96</v>
      </c>
      <c r="AA54" s="275">
        <v>880.63</v>
      </c>
      <c r="AB54" s="201" t="s">
        <v>1678</v>
      </c>
      <c r="AC54" s="274">
        <v>0</v>
      </c>
      <c r="AD54" s="274">
        <v>42.12</v>
      </c>
      <c r="AE54" s="274">
        <v>0</v>
      </c>
      <c r="AF54" s="241" t="s">
        <v>1678</v>
      </c>
    </row>
    <row r="55" spans="12:32" x14ac:dyDescent="0.25">
      <c r="L55" s="241" t="s">
        <v>1622</v>
      </c>
      <c r="M55" s="241" t="s">
        <v>1786</v>
      </c>
      <c r="N55" s="245" t="s">
        <v>1787</v>
      </c>
      <c r="O55" s="241"/>
      <c r="P55" s="241"/>
      <c r="Q55" s="241"/>
      <c r="R55" s="241"/>
      <c r="S55" s="241"/>
      <c r="T55" s="241"/>
      <c r="U55" s="241" t="s">
        <v>988</v>
      </c>
      <c r="V55" s="272">
        <v>0.28999999999999998</v>
      </c>
      <c r="W55" s="246" t="s">
        <v>972</v>
      </c>
      <c r="X55" s="275">
        <v>573.08000000000004</v>
      </c>
      <c r="Y55" s="275">
        <v>166.19</v>
      </c>
      <c r="Z55" s="275">
        <v>734.23</v>
      </c>
      <c r="AA55" s="275">
        <v>212.93</v>
      </c>
      <c r="AB55" s="201" t="s">
        <v>1678</v>
      </c>
      <c r="AC55" s="274">
        <v>0</v>
      </c>
      <c r="AD55" s="274">
        <v>573.08000000000004</v>
      </c>
      <c r="AE55" s="274">
        <v>0</v>
      </c>
      <c r="AF55" s="241" t="s">
        <v>1678</v>
      </c>
    </row>
    <row r="56" spans="12:32" ht="22.5" x14ac:dyDescent="0.25">
      <c r="L56" s="241" t="s">
        <v>1623</v>
      </c>
      <c r="M56" s="241" t="s">
        <v>1788</v>
      </c>
      <c r="N56" s="245" t="s">
        <v>1789</v>
      </c>
      <c r="O56" s="241"/>
      <c r="P56" s="241"/>
      <c r="Q56" s="241"/>
      <c r="R56" s="241"/>
      <c r="S56" s="241"/>
      <c r="T56" s="241"/>
      <c r="U56" s="241" t="s">
        <v>986</v>
      </c>
      <c r="V56" s="272">
        <v>4.8499999999999996</v>
      </c>
      <c r="W56" s="246" t="s">
        <v>972</v>
      </c>
      <c r="X56" s="275">
        <v>37.42</v>
      </c>
      <c r="Y56" s="275">
        <v>181.49</v>
      </c>
      <c r="Z56" s="275">
        <v>47.94</v>
      </c>
      <c r="AA56" s="275">
        <v>232.51</v>
      </c>
      <c r="AB56" s="201" t="s">
        <v>1678</v>
      </c>
      <c r="AC56" s="274">
        <v>0</v>
      </c>
      <c r="AD56" s="274">
        <v>37.42</v>
      </c>
      <c r="AE56" s="274">
        <v>0</v>
      </c>
      <c r="AF56" s="241" t="s">
        <v>1678</v>
      </c>
    </row>
    <row r="57" spans="12:32" ht="22.5" x14ac:dyDescent="0.25">
      <c r="L57" s="241" t="s">
        <v>1714</v>
      </c>
      <c r="M57" s="241">
        <v>87255</v>
      </c>
      <c r="N57" s="245" t="s">
        <v>1790</v>
      </c>
      <c r="O57" s="241"/>
      <c r="P57" s="241"/>
      <c r="Q57" s="241"/>
      <c r="R57" s="241"/>
      <c r="S57" s="241"/>
      <c r="T57" s="241"/>
      <c r="U57" s="241" t="s">
        <v>986</v>
      </c>
      <c r="V57" s="272">
        <v>4.8499999999999996</v>
      </c>
      <c r="W57" s="246" t="s">
        <v>972</v>
      </c>
      <c r="X57" s="275">
        <v>82.81</v>
      </c>
      <c r="Y57" s="275">
        <v>401.63</v>
      </c>
      <c r="Z57" s="275">
        <v>106.1</v>
      </c>
      <c r="AA57" s="275">
        <v>514.58000000000004</v>
      </c>
      <c r="AB57" s="201" t="s">
        <v>1676</v>
      </c>
      <c r="AC57" s="274">
        <v>0</v>
      </c>
      <c r="AD57" s="274">
        <v>82.81</v>
      </c>
      <c r="AE57" s="274">
        <v>0</v>
      </c>
      <c r="AF57" s="241" t="s">
        <v>1676</v>
      </c>
    </row>
    <row r="58" spans="12:32" ht="22.5" x14ac:dyDescent="0.25">
      <c r="L58" s="241" t="s">
        <v>1715</v>
      </c>
      <c r="M58" s="241">
        <v>88650</v>
      </c>
      <c r="N58" s="245" t="s">
        <v>1791</v>
      </c>
      <c r="O58" s="241"/>
      <c r="P58" s="241"/>
      <c r="Q58" s="241"/>
      <c r="R58" s="241"/>
      <c r="S58" s="241"/>
      <c r="T58" s="241"/>
      <c r="U58" s="241" t="s">
        <v>987</v>
      </c>
      <c r="V58" s="272">
        <v>9.1999999999999993</v>
      </c>
      <c r="W58" s="246" t="s">
        <v>972</v>
      </c>
      <c r="X58" s="275">
        <v>11.49</v>
      </c>
      <c r="Y58" s="275">
        <v>105.71</v>
      </c>
      <c r="Z58" s="275">
        <v>14.72</v>
      </c>
      <c r="AA58" s="275">
        <v>135.41999999999999</v>
      </c>
      <c r="AB58" s="201" t="s">
        <v>1676</v>
      </c>
      <c r="AC58" s="274">
        <v>0</v>
      </c>
      <c r="AD58" s="274">
        <v>11.49</v>
      </c>
      <c r="AE58" s="274">
        <v>0</v>
      </c>
      <c r="AF58" s="241" t="s">
        <v>1676</v>
      </c>
    </row>
    <row r="59" spans="12:32" ht="22.5" x14ac:dyDescent="0.25">
      <c r="L59" s="241" t="s">
        <v>1716</v>
      </c>
      <c r="M59" s="241" t="s">
        <v>1792</v>
      </c>
      <c r="N59" s="245" t="s">
        <v>1793</v>
      </c>
      <c r="O59" s="241"/>
      <c r="P59" s="241"/>
      <c r="Q59" s="241"/>
      <c r="R59" s="241"/>
      <c r="S59" s="241"/>
      <c r="T59" s="241"/>
      <c r="U59" s="241" t="s">
        <v>986</v>
      </c>
      <c r="V59" s="272">
        <v>16.32</v>
      </c>
      <c r="W59" s="246" t="s">
        <v>972</v>
      </c>
      <c r="X59" s="275">
        <v>36.369999999999997</v>
      </c>
      <c r="Y59" s="275">
        <v>593.55999999999995</v>
      </c>
      <c r="Z59" s="275">
        <v>46.6</v>
      </c>
      <c r="AA59" s="275">
        <v>760.51</v>
      </c>
      <c r="AB59" s="201" t="s">
        <v>1678</v>
      </c>
      <c r="AC59" s="274">
        <v>0</v>
      </c>
      <c r="AD59" s="274">
        <v>36.369999999999997</v>
      </c>
      <c r="AE59" s="274">
        <v>0</v>
      </c>
      <c r="AF59" s="241" t="s">
        <v>1678</v>
      </c>
    </row>
    <row r="60" spans="12:32" ht="22.5" x14ac:dyDescent="0.25">
      <c r="L60" s="241" t="s">
        <v>1816</v>
      </c>
      <c r="M60" s="241" t="s">
        <v>1694</v>
      </c>
      <c r="N60" s="245" t="s">
        <v>1695</v>
      </c>
      <c r="O60" s="241"/>
      <c r="P60" s="241"/>
      <c r="Q60" s="241"/>
      <c r="R60" s="241"/>
      <c r="S60" s="241"/>
      <c r="T60" s="241"/>
      <c r="U60" s="241" t="s">
        <v>986</v>
      </c>
      <c r="V60" s="272">
        <v>16.32</v>
      </c>
      <c r="W60" s="246" t="s">
        <v>972</v>
      </c>
      <c r="X60" s="275">
        <v>15.49</v>
      </c>
      <c r="Y60" s="275">
        <v>252.8</v>
      </c>
      <c r="Z60" s="275">
        <v>19.850000000000001</v>
      </c>
      <c r="AA60" s="275">
        <v>323.95</v>
      </c>
      <c r="AB60" s="201" t="s">
        <v>1678</v>
      </c>
      <c r="AC60" s="274">
        <v>0</v>
      </c>
      <c r="AD60" s="274">
        <v>15.49</v>
      </c>
      <c r="AE60" s="274">
        <v>0</v>
      </c>
      <c r="AF60" s="241" t="s">
        <v>1678</v>
      </c>
    </row>
    <row r="61" spans="12:32" ht="22.5" x14ac:dyDescent="0.25">
      <c r="L61" s="241" t="s">
        <v>1817</v>
      </c>
      <c r="M61" s="241" t="s">
        <v>1794</v>
      </c>
      <c r="N61" s="245" t="s">
        <v>1795</v>
      </c>
      <c r="O61" s="241"/>
      <c r="P61" s="241"/>
      <c r="Q61" s="241"/>
      <c r="R61" s="241"/>
      <c r="S61" s="241"/>
      <c r="T61" s="241"/>
      <c r="U61" s="241" t="s">
        <v>1552</v>
      </c>
      <c r="V61" s="272">
        <v>1</v>
      </c>
      <c r="W61" s="246" t="s">
        <v>972</v>
      </c>
      <c r="X61" s="275">
        <v>603.24</v>
      </c>
      <c r="Y61" s="275">
        <v>603.24</v>
      </c>
      <c r="Z61" s="275">
        <v>772.87</v>
      </c>
      <c r="AA61" s="275">
        <v>772.87</v>
      </c>
      <c r="AB61" s="201" t="s">
        <v>1678</v>
      </c>
      <c r="AC61" s="274">
        <v>0</v>
      </c>
      <c r="AD61" s="274">
        <v>603.24</v>
      </c>
      <c r="AE61" s="274">
        <v>0</v>
      </c>
      <c r="AF61" s="241" t="s">
        <v>1678</v>
      </c>
    </row>
    <row r="62" spans="12:32" ht="33.75" x14ac:dyDescent="0.25">
      <c r="L62" s="241" t="s">
        <v>1818</v>
      </c>
      <c r="M62" s="241" t="s">
        <v>1796</v>
      </c>
      <c r="N62" s="245" t="s">
        <v>1797</v>
      </c>
      <c r="O62" s="241"/>
      <c r="P62" s="241"/>
      <c r="Q62" s="241"/>
      <c r="R62" s="241"/>
      <c r="S62" s="241"/>
      <c r="T62" s="241"/>
      <c r="U62" s="241" t="s">
        <v>1552</v>
      </c>
      <c r="V62" s="272">
        <v>1</v>
      </c>
      <c r="W62" s="246" t="s">
        <v>972</v>
      </c>
      <c r="X62" s="275">
        <v>71.66</v>
      </c>
      <c r="Y62" s="275">
        <v>71.66</v>
      </c>
      <c r="Z62" s="275">
        <v>91.81</v>
      </c>
      <c r="AA62" s="275">
        <v>91.81</v>
      </c>
      <c r="AB62" s="201" t="s">
        <v>1678</v>
      </c>
      <c r="AC62" s="274">
        <v>0</v>
      </c>
      <c r="AD62" s="274">
        <v>71.66</v>
      </c>
      <c r="AE62" s="274">
        <v>0</v>
      </c>
      <c r="AF62" s="241" t="s">
        <v>1678</v>
      </c>
    </row>
    <row r="63" spans="12:32" ht="22.5" x14ac:dyDescent="0.25">
      <c r="L63" s="241" t="s">
        <v>1819</v>
      </c>
      <c r="M63" s="241" t="s">
        <v>1798</v>
      </c>
      <c r="N63" s="245" t="s">
        <v>1799</v>
      </c>
      <c r="O63" s="241"/>
      <c r="P63" s="241"/>
      <c r="Q63" s="241"/>
      <c r="R63" s="241"/>
      <c r="S63" s="241"/>
      <c r="T63" s="241"/>
      <c r="U63" s="241" t="s">
        <v>986</v>
      </c>
      <c r="V63" s="272">
        <v>3.36</v>
      </c>
      <c r="W63" s="246" t="s">
        <v>972</v>
      </c>
      <c r="X63" s="275">
        <v>34.090000000000003</v>
      </c>
      <c r="Y63" s="275">
        <v>114.54</v>
      </c>
      <c r="Z63" s="275">
        <v>43.68</v>
      </c>
      <c r="AA63" s="275">
        <v>146.76</v>
      </c>
      <c r="AB63" s="201" t="s">
        <v>1678</v>
      </c>
      <c r="AC63" s="274">
        <v>0</v>
      </c>
      <c r="AD63" s="274">
        <v>34.090000000000003</v>
      </c>
      <c r="AE63" s="274">
        <v>0</v>
      </c>
      <c r="AF63" s="241" t="s">
        <v>1678</v>
      </c>
    </row>
    <row r="64" spans="12:32" ht="33.75" x14ac:dyDescent="0.25">
      <c r="L64" s="241" t="s">
        <v>1820</v>
      </c>
      <c r="M64" s="241">
        <v>92580</v>
      </c>
      <c r="N64" s="245" t="s">
        <v>1800</v>
      </c>
      <c r="O64" s="241"/>
      <c r="P64" s="241"/>
      <c r="Q64" s="241"/>
      <c r="R64" s="241"/>
      <c r="S64" s="241"/>
      <c r="T64" s="241"/>
      <c r="U64" s="241" t="s">
        <v>986</v>
      </c>
      <c r="V64" s="272">
        <v>4.8499999999999996</v>
      </c>
      <c r="W64" s="246" t="s">
        <v>972</v>
      </c>
      <c r="X64" s="275">
        <v>46.82</v>
      </c>
      <c r="Y64" s="275">
        <v>227.08</v>
      </c>
      <c r="Z64" s="275">
        <v>59.99</v>
      </c>
      <c r="AA64" s="275">
        <v>290.95</v>
      </c>
      <c r="AB64" s="201" t="s">
        <v>1676</v>
      </c>
      <c r="AC64" s="274">
        <v>0</v>
      </c>
      <c r="AD64" s="274">
        <v>46.82</v>
      </c>
      <c r="AE64" s="274">
        <v>0</v>
      </c>
      <c r="AF64" s="241" t="s">
        <v>1676</v>
      </c>
    </row>
    <row r="65" spans="12:32" ht="33.75" x14ac:dyDescent="0.25">
      <c r="L65" s="241" t="s">
        <v>1821</v>
      </c>
      <c r="M65" s="241" t="s">
        <v>1801</v>
      </c>
      <c r="N65" s="245" t="s">
        <v>1802</v>
      </c>
      <c r="O65" s="241"/>
      <c r="P65" s="241"/>
      <c r="Q65" s="241"/>
      <c r="R65" s="241"/>
      <c r="S65" s="241"/>
      <c r="T65" s="241"/>
      <c r="U65" s="241" t="s">
        <v>986</v>
      </c>
      <c r="V65" s="272">
        <v>4.8499999999999996</v>
      </c>
      <c r="W65" s="246" t="s">
        <v>972</v>
      </c>
      <c r="X65" s="275">
        <v>125.41</v>
      </c>
      <c r="Y65" s="275">
        <v>608.24</v>
      </c>
      <c r="Z65" s="275">
        <v>160.68</v>
      </c>
      <c r="AA65" s="275">
        <v>779.3</v>
      </c>
      <c r="AB65" s="201" t="s">
        <v>1678</v>
      </c>
      <c r="AC65" s="274">
        <v>0</v>
      </c>
      <c r="AD65" s="274">
        <v>125.41</v>
      </c>
      <c r="AE65" s="274">
        <v>0</v>
      </c>
      <c r="AF65" s="241" t="s">
        <v>1678</v>
      </c>
    </row>
    <row r="66" spans="12:32" ht="22.5" x14ac:dyDescent="0.25">
      <c r="L66" s="241" t="s">
        <v>1822</v>
      </c>
      <c r="M66" s="241" t="s">
        <v>1803</v>
      </c>
      <c r="N66" s="245" t="s">
        <v>1804</v>
      </c>
      <c r="O66" s="241"/>
      <c r="P66" s="241"/>
      <c r="Q66" s="241"/>
      <c r="R66" s="241"/>
      <c r="S66" s="241"/>
      <c r="T66" s="241"/>
      <c r="U66" s="241" t="s">
        <v>987</v>
      </c>
      <c r="V66" s="272">
        <v>3</v>
      </c>
      <c r="W66" s="246" t="s">
        <v>972</v>
      </c>
      <c r="X66" s="275">
        <v>37.35</v>
      </c>
      <c r="Y66" s="275">
        <v>112.05</v>
      </c>
      <c r="Z66" s="275">
        <v>47.85</v>
      </c>
      <c r="AA66" s="275">
        <v>143.55000000000001</v>
      </c>
      <c r="AB66" s="201" t="s">
        <v>1678</v>
      </c>
      <c r="AC66" s="274">
        <v>0</v>
      </c>
      <c r="AD66" s="274">
        <v>37.35</v>
      </c>
      <c r="AE66" s="274">
        <v>0</v>
      </c>
      <c r="AF66" s="241" t="s">
        <v>1678</v>
      </c>
    </row>
    <row r="67" spans="12:32" ht="22.5" x14ac:dyDescent="0.25">
      <c r="L67" s="241" t="s">
        <v>1823</v>
      </c>
      <c r="M67" s="241" t="s">
        <v>1805</v>
      </c>
      <c r="N67" s="245" t="s">
        <v>1806</v>
      </c>
      <c r="O67" s="241"/>
      <c r="P67" s="241"/>
      <c r="Q67" s="241"/>
      <c r="R67" s="241"/>
      <c r="S67" s="241"/>
      <c r="T67" s="241"/>
      <c r="U67" s="241" t="s">
        <v>987</v>
      </c>
      <c r="V67" s="272">
        <v>3</v>
      </c>
      <c r="W67" s="246" t="s">
        <v>972</v>
      </c>
      <c r="X67" s="275">
        <v>85.71</v>
      </c>
      <c r="Y67" s="275">
        <v>257.13</v>
      </c>
      <c r="Z67" s="275">
        <v>109.81</v>
      </c>
      <c r="AA67" s="275">
        <v>329.43</v>
      </c>
      <c r="AB67" s="201" t="s">
        <v>1678</v>
      </c>
      <c r="AC67" s="274">
        <v>0</v>
      </c>
      <c r="AD67" s="274">
        <v>85.71</v>
      </c>
      <c r="AE67" s="274">
        <v>0</v>
      </c>
      <c r="AF67" s="241" t="s">
        <v>1678</v>
      </c>
    </row>
    <row r="68" spans="12:32" ht="33.75" x14ac:dyDescent="0.25">
      <c r="L68" s="241" t="s">
        <v>1824</v>
      </c>
      <c r="M68" s="241" t="s">
        <v>1807</v>
      </c>
      <c r="N68" s="245" t="s">
        <v>1808</v>
      </c>
      <c r="O68" s="241"/>
      <c r="P68" s="241"/>
      <c r="Q68" s="241"/>
      <c r="R68" s="241"/>
      <c r="S68" s="241"/>
      <c r="T68" s="241"/>
      <c r="U68" s="241" t="s">
        <v>986</v>
      </c>
      <c r="V68" s="272">
        <v>6</v>
      </c>
      <c r="W68" s="246" t="s">
        <v>972</v>
      </c>
      <c r="X68" s="275">
        <v>875.52</v>
      </c>
      <c r="Y68" s="275">
        <v>5253.12</v>
      </c>
      <c r="Z68" s="275">
        <v>1121.72</v>
      </c>
      <c r="AA68" s="275">
        <v>6730.32</v>
      </c>
      <c r="AB68" s="201" t="s">
        <v>1678</v>
      </c>
      <c r="AC68" s="274">
        <v>0</v>
      </c>
      <c r="AD68" s="274">
        <v>875.52</v>
      </c>
      <c r="AE68" s="274">
        <v>0</v>
      </c>
      <c r="AF68" s="241" t="s">
        <v>1678</v>
      </c>
    </row>
    <row r="69" spans="12:32" ht="22.5" x14ac:dyDescent="0.25">
      <c r="L69" s="241" t="s">
        <v>1825</v>
      </c>
      <c r="M69" s="241" t="s">
        <v>1809</v>
      </c>
      <c r="N69" s="245" t="s">
        <v>1810</v>
      </c>
      <c r="O69" s="241"/>
      <c r="P69" s="241"/>
      <c r="Q69" s="241"/>
      <c r="R69" s="241"/>
      <c r="S69" s="241"/>
      <c r="T69" s="241"/>
      <c r="U69" s="241" t="s">
        <v>986</v>
      </c>
      <c r="V69" s="272">
        <v>1.23</v>
      </c>
      <c r="W69" s="246" t="s">
        <v>972</v>
      </c>
      <c r="X69" s="275">
        <v>390.7</v>
      </c>
      <c r="Y69" s="275">
        <v>480.56</v>
      </c>
      <c r="Z69" s="275">
        <v>500.56</v>
      </c>
      <c r="AA69" s="275">
        <v>615.69000000000005</v>
      </c>
      <c r="AB69" s="201" t="s">
        <v>1678</v>
      </c>
      <c r="AC69" s="274">
        <v>0</v>
      </c>
      <c r="AD69" s="274">
        <v>390.7</v>
      </c>
      <c r="AE69" s="274">
        <v>0</v>
      </c>
      <c r="AF69" s="241" t="s">
        <v>1678</v>
      </c>
    </row>
    <row r="70" spans="12:32" x14ac:dyDescent="0.25">
      <c r="L70" s="242" t="s">
        <v>1717</v>
      </c>
      <c r="M70" s="242" t="s">
        <v>470</v>
      </c>
      <c r="N70" s="243" t="s">
        <v>1811</v>
      </c>
      <c r="O70" s="242"/>
      <c r="P70" s="242"/>
      <c r="Q70" s="242"/>
      <c r="R70" s="242"/>
      <c r="S70" s="242"/>
      <c r="T70" s="242"/>
      <c r="U70" s="242" t="s">
        <v>470</v>
      </c>
      <c r="V70" s="273"/>
      <c r="W70" s="244"/>
      <c r="X70" s="276"/>
      <c r="Y70" s="276">
        <v>31900</v>
      </c>
      <c r="Z70" s="276"/>
      <c r="AA70" s="276">
        <v>40870.28</v>
      </c>
      <c r="AB70" s="201" t="s">
        <v>470</v>
      </c>
      <c r="AC70" s="274"/>
      <c r="AD70" s="274"/>
      <c r="AE70" s="274"/>
      <c r="AF70" s="241" t="s">
        <v>470</v>
      </c>
    </row>
    <row r="71" spans="12:32" ht="22.5" x14ac:dyDescent="0.25">
      <c r="L71" s="241" t="s">
        <v>1345</v>
      </c>
      <c r="M71" s="241" t="s">
        <v>984</v>
      </c>
      <c r="N71" s="245" t="s">
        <v>1738</v>
      </c>
      <c r="O71" s="241"/>
      <c r="P71" s="241"/>
      <c r="Q71" s="241"/>
      <c r="R71" s="241"/>
      <c r="S71" s="241"/>
      <c r="T71" s="241"/>
      <c r="U71" s="241" t="s">
        <v>1700</v>
      </c>
      <c r="V71" s="272">
        <v>1</v>
      </c>
      <c r="W71" s="246" t="s">
        <v>972</v>
      </c>
      <c r="X71" s="275">
        <v>31900</v>
      </c>
      <c r="Y71" s="275">
        <v>31900</v>
      </c>
      <c r="Z71" s="275">
        <v>40870.28</v>
      </c>
      <c r="AA71" s="275">
        <v>40870.28</v>
      </c>
      <c r="AB71" s="201" t="s">
        <v>996</v>
      </c>
      <c r="AC71" s="274"/>
      <c r="AD71" s="274"/>
      <c r="AE71" s="274"/>
      <c r="AF71" s="241" t="s">
        <v>470</v>
      </c>
    </row>
  </sheetData>
  <sheetProtection algorithmName="SHA-512" hashValue="8k+qYU9c91oyg+sgQ+UBjdIGYqDE6VR9LiUcfWQxrozKh/SH2SgG2im96VhckvXvPHOnCG81xpEY22eVsS4OSw==" saltValue="5guRcnz38mEMHhaXfkytLQ==" spinCount="100000" sheet="1" objects="1" scenarios="1" selectLockedCells="1"/>
  <mergeCells count="3">
    <mergeCell ref="X17:Y17"/>
    <mergeCell ref="Z17:AA17"/>
    <mergeCell ref="L2:AA4"/>
  </mergeCells>
  <pageMargins left="0.511811024" right="0.511811024" top="0.78740157499999996" bottom="0.78740157499999996" header="0.31496062000000002" footer="0.31496062000000002"/>
  <pageSetup paperSize="9" orientation="portrait" verticalDpi="599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3">
    <tabColor theme="7" tint="0.59999389629810485"/>
  </sheetPr>
  <dimension ref="A1:AE30"/>
  <sheetViews>
    <sheetView showGridLines="0" topLeftCell="A4" zoomScaleNormal="100" workbookViewId="0">
      <selection activeCell="V11" sqref="V11"/>
    </sheetView>
  </sheetViews>
  <sheetFormatPr defaultColWidth="3.7109375" defaultRowHeight="15" customHeight="1" x14ac:dyDescent="0.25"/>
  <cols>
    <col min="1" max="1" width="1.85546875" style="3" customWidth="1"/>
    <col min="2" max="9" width="3.85546875" style="3" customWidth="1"/>
    <col min="10" max="10" width="1.85546875" style="3" customWidth="1"/>
    <col min="11" max="11" width="1.85546875" customWidth="1"/>
    <col min="12" max="12" width="9" customWidth="1"/>
    <col min="13" max="13" width="42.42578125" customWidth="1"/>
    <col min="14" max="17" width="9" hidden="1" customWidth="1"/>
    <col min="18" max="18" width="13.28515625" customWidth="1"/>
    <col min="19" max="19" width="9" customWidth="1"/>
    <col min="20" max="20" width="1.7109375" customWidth="1"/>
    <col min="21" max="28" width="13.28515625" customWidth="1"/>
    <col min="29" max="29" width="1.7109375" customWidth="1"/>
    <col min="30" max="32" width="13.28515625" customWidth="1"/>
  </cols>
  <sheetData>
    <row r="1" spans="1:31" ht="9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3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499" t="s">
        <v>1138</v>
      </c>
      <c r="M2" s="499"/>
      <c r="N2" s="499"/>
      <c r="O2" s="499"/>
      <c r="P2" s="499"/>
      <c r="Q2" s="499"/>
      <c r="R2" s="499"/>
      <c r="S2" s="499"/>
      <c r="T2" s="92"/>
      <c r="U2" s="2"/>
      <c r="V2" s="2"/>
      <c r="W2" s="2"/>
      <c r="X2" s="2"/>
    </row>
    <row r="3" spans="1:3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499"/>
      <c r="M3" s="499"/>
      <c r="N3" s="499"/>
      <c r="O3" s="499"/>
      <c r="P3" s="499"/>
      <c r="Q3" s="499"/>
      <c r="R3" s="499"/>
      <c r="S3" s="499"/>
      <c r="T3" s="92"/>
      <c r="U3" s="2"/>
      <c r="V3" s="2"/>
      <c r="W3" s="2"/>
      <c r="X3" s="2"/>
    </row>
    <row r="4" spans="1:3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499"/>
      <c r="M4" s="499"/>
      <c r="N4" s="499"/>
      <c r="O4" s="499"/>
      <c r="P4" s="499"/>
      <c r="Q4" s="499"/>
      <c r="R4" s="499"/>
      <c r="S4" s="499"/>
      <c r="T4" s="92"/>
      <c r="U4" s="2"/>
      <c r="V4" s="2"/>
      <c r="W4" s="2"/>
      <c r="X4" s="2"/>
    </row>
    <row r="5" spans="1:3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3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3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3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2"/>
      <c r="L8" s="103" t="s">
        <v>999</v>
      </c>
      <c r="M8" s="104"/>
      <c r="N8" s="104"/>
      <c r="O8" s="104"/>
      <c r="P8" s="104"/>
      <c r="Q8" s="104"/>
      <c r="R8" s="104"/>
      <c r="S8" s="104"/>
      <c r="T8" s="2"/>
      <c r="U8" s="447"/>
      <c r="V8" s="447"/>
      <c r="W8" s="447"/>
      <c r="X8" s="447"/>
      <c r="Y8" s="447"/>
      <c r="Z8" s="447"/>
      <c r="AA8" s="447"/>
      <c r="AB8" s="447"/>
      <c r="AD8" s="447"/>
      <c r="AE8" s="447"/>
    </row>
    <row r="9" spans="1:3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2"/>
      <c r="L9" s="105" t="s">
        <v>7</v>
      </c>
      <c r="M9" s="105" t="s">
        <v>954</v>
      </c>
      <c r="N9" s="2"/>
      <c r="O9" s="2"/>
      <c r="P9" s="2"/>
      <c r="Q9" s="2"/>
      <c r="R9" s="521" t="s">
        <v>1009</v>
      </c>
      <c r="S9" s="521"/>
      <c r="T9" s="2"/>
      <c r="U9" s="446"/>
      <c r="V9" s="446" t="s">
        <v>1012</v>
      </c>
      <c r="W9" s="446"/>
      <c r="X9" s="446" t="s">
        <v>1013</v>
      </c>
      <c r="Y9" s="446"/>
      <c r="Z9" s="446" t="s">
        <v>1029</v>
      </c>
      <c r="AA9" s="446"/>
      <c r="AB9" s="446" t="s">
        <v>1075</v>
      </c>
      <c r="AD9" s="446"/>
      <c r="AE9" s="446" t="s">
        <v>980</v>
      </c>
    </row>
    <row r="10" spans="1:3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2"/>
      <c r="L10" s="2"/>
      <c r="M10" s="2"/>
      <c r="N10" s="2"/>
      <c r="O10" s="2"/>
      <c r="P10" s="2"/>
      <c r="Q10" s="2"/>
      <c r="R10" s="106" t="s">
        <v>1010</v>
      </c>
      <c r="S10" s="106" t="s">
        <v>1011</v>
      </c>
      <c r="T10" s="2"/>
      <c r="U10" s="446" t="s">
        <v>1010</v>
      </c>
      <c r="V10" s="446" t="s">
        <v>1011</v>
      </c>
      <c r="W10" s="446" t="s">
        <v>1010</v>
      </c>
      <c r="X10" s="446" t="s">
        <v>1011</v>
      </c>
      <c r="Y10" s="446" t="s">
        <v>1010</v>
      </c>
      <c r="Z10" s="446" t="s">
        <v>1011</v>
      </c>
      <c r="AA10" s="446" t="s">
        <v>1010</v>
      </c>
      <c r="AB10" s="446" t="s">
        <v>1011</v>
      </c>
      <c r="AD10" s="446" t="s">
        <v>1010</v>
      </c>
      <c r="AE10" s="446" t="s">
        <v>1011</v>
      </c>
    </row>
    <row r="11" spans="1:3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2"/>
      <c r="L11" s="440" t="s">
        <v>1686</v>
      </c>
      <c r="M11" s="442" t="s">
        <v>1246</v>
      </c>
      <c r="N11" s="440"/>
      <c r="O11" s="440"/>
      <c r="P11" s="440"/>
      <c r="Q11" s="440"/>
      <c r="R11" s="441">
        <v>2975.63</v>
      </c>
      <c r="S11" s="441">
        <v>0.53412062259211956</v>
      </c>
      <c r="T11" s="439"/>
      <c r="U11" s="448">
        <f t="shared" ref="U11:U16" si="0">R11*V11/100</f>
        <v>2975.63</v>
      </c>
      <c r="V11" s="449">
        <v>100</v>
      </c>
      <c r="W11" s="448">
        <f t="shared" ref="W11:W16" si="1">R11*X11/100</f>
        <v>0</v>
      </c>
      <c r="X11" s="449"/>
      <c r="Y11" s="448">
        <f t="shared" ref="Y11:Y16" si="2">R11*Z11/100</f>
        <v>0</v>
      </c>
      <c r="Z11" s="449"/>
      <c r="AA11" s="448">
        <f t="shared" ref="AA11:AA16" si="3">R11*AB11/100</f>
        <v>0</v>
      </c>
      <c r="AB11" s="449"/>
      <c r="AD11" s="448">
        <f t="shared" ref="AD11:AE16" si="4">0+U11+W11+Y11+AA11</f>
        <v>2975.63</v>
      </c>
      <c r="AE11" s="448">
        <f t="shared" si="4"/>
        <v>100</v>
      </c>
    </row>
    <row r="12" spans="1:3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2"/>
      <c r="L12" s="443" t="s">
        <v>1689</v>
      </c>
      <c r="M12" s="445" t="s">
        <v>1744</v>
      </c>
      <c r="N12" s="443"/>
      <c r="O12" s="443"/>
      <c r="P12" s="443"/>
      <c r="Q12" s="443"/>
      <c r="R12" s="444">
        <v>14432.720000000001</v>
      </c>
      <c r="S12" s="444">
        <v>2.5906491707966843</v>
      </c>
      <c r="T12" s="439"/>
      <c r="U12" s="450">
        <f t="shared" si="0"/>
        <v>14432.72</v>
      </c>
      <c r="V12" s="449">
        <v>100</v>
      </c>
      <c r="W12" s="450">
        <f t="shared" si="1"/>
        <v>0</v>
      </c>
      <c r="X12" s="449"/>
      <c r="Y12" s="450">
        <f t="shared" si="2"/>
        <v>0</v>
      </c>
      <c r="Z12" s="449"/>
      <c r="AA12" s="450">
        <f t="shared" si="3"/>
        <v>0</v>
      </c>
      <c r="AB12" s="449"/>
      <c r="AD12" s="450">
        <f t="shared" si="4"/>
        <v>14432.72</v>
      </c>
      <c r="AE12" s="450">
        <f t="shared" si="4"/>
        <v>100</v>
      </c>
    </row>
    <row r="13" spans="1:31" x14ac:dyDescent="0.25">
      <c r="K13" s="2"/>
      <c r="L13" s="440" t="s">
        <v>1696</v>
      </c>
      <c r="M13" s="442" t="s">
        <v>1747</v>
      </c>
      <c r="N13" s="440"/>
      <c r="O13" s="440"/>
      <c r="P13" s="440"/>
      <c r="Q13" s="440"/>
      <c r="R13" s="441">
        <v>231297.11</v>
      </c>
      <c r="S13" s="441">
        <v>41.51744551471721</v>
      </c>
      <c r="T13" s="439"/>
      <c r="U13" s="448">
        <f t="shared" si="0"/>
        <v>69389.133000000002</v>
      </c>
      <c r="V13" s="449">
        <v>30</v>
      </c>
      <c r="W13" s="448">
        <f t="shared" si="1"/>
        <v>115648.55499999999</v>
      </c>
      <c r="X13" s="449">
        <v>50</v>
      </c>
      <c r="Y13" s="448">
        <f t="shared" si="2"/>
        <v>46259.421999999991</v>
      </c>
      <c r="Z13" s="449">
        <v>20</v>
      </c>
      <c r="AA13" s="448">
        <f t="shared" si="3"/>
        <v>0</v>
      </c>
      <c r="AB13" s="449"/>
      <c r="AD13" s="448">
        <f t="shared" si="4"/>
        <v>231297.11</v>
      </c>
      <c r="AE13" s="448">
        <f t="shared" si="4"/>
        <v>100</v>
      </c>
    </row>
    <row r="14" spans="1:31" x14ac:dyDescent="0.25">
      <c r="K14" s="2"/>
      <c r="L14" s="443" t="s">
        <v>1697</v>
      </c>
      <c r="M14" s="445" t="s">
        <v>1757</v>
      </c>
      <c r="N14" s="443"/>
      <c r="O14" s="443"/>
      <c r="P14" s="443"/>
      <c r="Q14" s="443"/>
      <c r="R14" s="444">
        <v>249921.76</v>
      </c>
      <c r="S14" s="444">
        <v>44.860539129703056</v>
      </c>
      <c r="T14" s="439"/>
      <c r="U14" s="450">
        <f t="shared" si="0"/>
        <v>0</v>
      </c>
      <c r="V14" s="449"/>
      <c r="W14" s="450">
        <f t="shared" si="1"/>
        <v>62480.44</v>
      </c>
      <c r="X14" s="449">
        <v>25</v>
      </c>
      <c r="Y14" s="450">
        <f t="shared" si="2"/>
        <v>137456.96799999999</v>
      </c>
      <c r="Z14" s="449">
        <v>55</v>
      </c>
      <c r="AA14" s="450">
        <f t="shared" si="3"/>
        <v>49984.351999999999</v>
      </c>
      <c r="AB14" s="449">
        <v>20</v>
      </c>
      <c r="AD14" s="450">
        <f t="shared" si="4"/>
        <v>249921.76</v>
      </c>
      <c r="AE14" s="450">
        <f t="shared" si="4"/>
        <v>100</v>
      </c>
    </row>
    <row r="15" spans="1:31" x14ac:dyDescent="0.25">
      <c r="K15" s="2"/>
      <c r="L15" s="440" t="s">
        <v>1698</v>
      </c>
      <c r="M15" s="442" t="s">
        <v>1861</v>
      </c>
      <c r="N15" s="440"/>
      <c r="O15" s="440"/>
      <c r="P15" s="440"/>
      <c r="Q15" s="440"/>
      <c r="R15" s="441">
        <v>17610.739999999998</v>
      </c>
      <c r="S15" s="441">
        <v>3.1610984608664197</v>
      </c>
      <c r="T15" s="439"/>
      <c r="U15" s="448">
        <f t="shared" si="0"/>
        <v>0</v>
      </c>
      <c r="V15" s="449"/>
      <c r="W15" s="448">
        <f t="shared" si="1"/>
        <v>0</v>
      </c>
      <c r="X15" s="449"/>
      <c r="Y15" s="448">
        <f t="shared" si="2"/>
        <v>0</v>
      </c>
      <c r="Z15" s="449"/>
      <c r="AA15" s="448">
        <f t="shared" si="3"/>
        <v>17610.739999999998</v>
      </c>
      <c r="AB15" s="449">
        <v>100</v>
      </c>
      <c r="AD15" s="448">
        <f t="shared" si="4"/>
        <v>17610.739999999998</v>
      </c>
      <c r="AE15" s="448">
        <f t="shared" si="4"/>
        <v>100</v>
      </c>
    </row>
    <row r="16" spans="1:31" x14ac:dyDescent="0.25">
      <c r="K16" s="2"/>
      <c r="L16" s="443" t="s">
        <v>1717</v>
      </c>
      <c r="M16" s="445" t="s">
        <v>1811</v>
      </c>
      <c r="N16" s="443"/>
      <c r="O16" s="443"/>
      <c r="P16" s="443"/>
      <c r="Q16" s="443"/>
      <c r="R16" s="444">
        <v>40870.28</v>
      </c>
      <c r="S16" s="444">
        <v>7.336147101324511</v>
      </c>
      <c r="T16" s="439"/>
      <c r="U16" s="450">
        <f t="shared" si="0"/>
        <v>0</v>
      </c>
      <c r="V16" s="449"/>
      <c r="W16" s="450">
        <f t="shared" si="1"/>
        <v>0</v>
      </c>
      <c r="X16" s="449"/>
      <c r="Y16" s="450">
        <f t="shared" si="2"/>
        <v>0</v>
      </c>
      <c r="Z16" s="449"/>
      <c r="AA16" s="450">
        <f t="shared" si="3"/>
        <v>40870.28</v>
      </c>
      <c r="AB16" s="449">
        <v>100</v>
      </c>
      <c r="AD16" s="450">
        <f t="shared" si="4"/>
        <v>40870.28</v>
      </c>
      <c r="AE16" s="450">
        <f t="shared" si="4"/>
        <v>100</v>
      </c>
    </row>
    <row r="17" spans="11:28" x14ac:dyDescent="0.25">
      <c r="K17" s="2"/>
    </row>
    <row r="18" spans="11:28" x14ac:dyDescent="0.25">
      <c r="K18" s="2"/>
      <c r="M18" s="451" t="s">
        <v>980</v>
      </c>
      <c r="N18" s="451"/>
      <c r="O18" s="451"/>
      <c r="P18" s="451"/>
      <c r="Q18" s="451"/>
      <c r="R18" s="452">
        <f>SUM(R11:R16)</f>
        <v>557108.24</v>
      </c>
      <c r="S18" s="452">
        <f>SUM(S11:S16)</f>
        <v>100</v>
      </c>
      <c r="U18" s="452">
        <f>SUM(U11:U16)</f>
        <v>86797.483000000007</v>
      </c>
      <c r="V18" s="452">
        <f>(U18/R18)*100</f>
        <v>15.58000344780397</v>
      </c>
      <c r="W18" s="452">
        <f>SUM(W11:W16)</f>
        <v>178128.995</v>
      </c>
      <c r="X18" s="452">
        <f>(W18/R18)*100</f>
        <v>31.973857539784369</v>
      </c>
      <c r="Y18" s="452">
        <f>SUM(Y11:Y16)</f>
        <v>183716.38999999998</v>
      </c>
      <c r="Z18" s="452">
        <f>(Y18/R18)*100</f>
        <v>32.976785624280119</v>
      </c>
      <c r="AA18" s="452">
        <f>SUM(AA11:AA16)</f>
        <v>108465.372</v>
      </c>
      <c r="AB18" s="452">
        <f>(AA18/R18)*100</f>
        <v>19.469353388131541</v>
      </c>
    </row>
    <row r="19" spans="11:28" x14ac:dyDescent="0.25">
      <c r="K19" s="2"/>
      <c r="M19" s="453" t="s">
        <v>1031</v>
      </c>
      <c r="N19" s="453"/>
      <c r="O19" s="453"/>
      <c r="P19" s="453"/>
      <c r="Q19" s="453"/>
      <c r="R19" s="448">
        <f>AA19</f>
        <v>557108.24</v>
      </c>
      <c r="S19" s="448">
        <f>(R19/R18)*100</f>
        <v>100</v>
      </c>
      <c r="U19" s="448">
        <f>U18</f>
        <v>86797.483000000007</v>
      </c>
      <c r="V19" s="448">
        <f>(U19/R18)*100</f>
        <v>15.58000344780397</v>
      </c>
      <c r="W19" s="448">
        <f>W18+U19</f>
        <v>264926.478</v>
      </c>
      <c r="X19" s="448">
        <f>(W19/R18)*100</f>
        <v>47.553860987588337</v>
      </c>
      <c r="Y19" s="448">
        <f>Y18+W19</f>
        <v>448642.86800000002</v>
      </c>
      <c r="Z19" s="448">
        <f>(Y19/R18)*100</f>
        <v>80.530646611868463</v>
      </c>
      <c r="AA19" s="448">
        <f>AA18+Y19</f>
        <v>557108.24</v>
      </c>
      <c r="AB19" s="448">
        <f>(AA19/R18)*100</f>
        <v>100</v>
      </c>
    </row>
    <row r="20" spans="11:28" x14ac:dyDescent="0.25">
      <c r="K20" s="2"/>
    </row>
    <row r="21" spans="11:28" x14ac:dyDescent="0.25">
      <c r="K21" s="2"/>
    </row>
    <row r="22" spans="11:28" x14ac:dyDescent="0.25">
      <c r="K22" s="2"/>
    </row>
    <row r="23" spans="11:28" x14ac:dyDescent="0.25">
      <c r="K23" s="2"/>
    </row>
    <row r="24" spans="11:28" x14ac:dyDescent="0.25">
      <c r="K24" s="2"/>
    </row>
    <row r="25" spans="11:28" x14ac:dyDescent="0.25">
      <c r="K25" s="2"/>
    </row>
    <row r="26" spans="11:28" ht="15" customHeight="1" x14ac:dyDescent="0.25">
      <c r="K26" s="2"/>
    </row>
    <row r="27" spans="11:28" x14ac:dyDescent="0.25">
      <c r="K27" s="2"/>
    </row>
    <row r="28" spans="11:28" x14ac:dyDescent="0.25">
      <c r="K28" s="2"/>
    </row>
    <row r="29" spans="11:28" x14ac:dyDescent="0.25">
      <c r="K29" s="2"/>
    </row>
    <row r="30" spans="11:28" x14ac:dyDescent="0.25">
      <c r="K30" s="2"/>
    </row>
  </sheetData>
  <sheetProtection algorithmName="SHA-512" hashValue="6a5z9qtmW0d+rPA13mOrghlw/hphxFaCpZoRFldsnpzEJPC1qL1djioZFLdpIeRo0tBCeRoHiqfryaPbPPIKXg==" saltValue="xtooBj8egpnyQBy8942BVg==" spinCount="100000" sheet="1" objects="1" scenarios="1" selectLockedCells="1"/>
  <mergeCells count="2">
    <mergeCell ref="R9:S9"/>
    <mergeCell ref="L2:S4"/>
  </mergeCells>
  <pageMargins left="0.511811024" right="0.511811024" top="0.78740157499999996" bottom="0.78740157499999996" header="0.31496062000000002" footer="0.31496062000000002"/>
  <pageSetup paperSize="9" orientation="portrait" verticalDpi="599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62</vt:i4>
      </vt:variant>
      <vt:variant>
        <vt:lpstr>Intervalos nomeados</vt:lpstr>
      </vt:variant>
      <vt:variant>
        <vt:i4>18</vt:i4>
      </vt:variant>
    </vt:vector>
  </HeadingPairs>
  <TitlesOfParts>
    <vt:vector size="80" baseType="lpstr">
      <vt:lpstr>MPJ</vt:lpstr>
      <vt:lpstr>MMA</vt:lpstr>
      <vt:lpstr>MLC</vt:lpstr>
      <vt:lpstr>INFO</vt:lpstr>
      <vt:lpstr>MsPJ</vt:lpstr>
      <vt:lpstr>MsPJ1</vt:lpstr>
      <vt:lpstr>MsPJ2</vt:lpstr>
      <vt:lpstr>MsPJ3</vt:lpstr>
      <vt:lpstr>MsPJ4</vt:lpstr>
      <vt:lpstr>MsPJ5</vt:lpstr>
      <vt:lpstr>MsPJ6</vt:lpstr>
      <vt:lpstr>MsPJ7</vt:lpstr>
      <vt:lpstr>MsLC</vt:lpstr>
      <vt:lpstr>MsLC1</vt:lpstr>
      <vt:lpstr>MsLC2</vt:lpstr>
      <vt:lpstr>MsLC3</vt:lpstr>
      <vt:lpstr>MsM</vt:lpstr>
      <vt:lpstr>MsM1</vt:lpstr>
      <vt:lpstr>MsM2</vt:lpstr>
      <vt:lpstr>MsA</vt:lpstr>
      <vt:lpstr>MsA1</vt:lpstr>
      <vt:lpstr>MsA2</vt:lpstr>
      <vt:lpstr>MsA3</vt:lpstr>
      <vt:lpstr>MsA4</vt:lpstr>
      <vt:lpstr>MsA5</vt:lpstr>
      <vt:lpstr>MsA6</vt:lpstr>
      <vt:lpstr>Composições</vt:lpstr>
      <vt:lpstr>Composições - Aditivo</vt:lpstr>
      <vt:lpstr>Orçamento</vt:lpstr>
      <vt:lpstr>Orçamento - Aditivo</vt:lpstr>
      <vt:lpstr>Orçamento - Licitação</vt:lpstr>
      <vt:lpstr>MsA2X</vt:lpstr>
      <vt:lpstr>MsA2XADT</vt:lpstr>
      <vt:lpstr>MsA3X</vt:lpstr>
      <vt:lpstr>Impressão - BDI1</vt:lpstr>
      <vt:lpstr>Impressão - BDI2</vt:lpstr>
      <vt:lpstr>Impressão - COT1</vt:lpstr>
      <vt:lpstr>Impressão - COT1 Aditivo</vt:lpstr>
      <vt:lpstr>Impressão - COT2</vt:lpstr>
      <vt:lpstr>Impressão - COT2 Aditivo</vt:lpstr>
      <vt:lpstr>Impressão - CRO</vt:lpstr>
      <vt:lpstr>Impressão - CRO Aditivo</vt:lpstr>
      <vt:lpstr>Impressão - CRO Licitação</vt:lpstr>
      <vt:lpstr>Impressão - CPU</vt:lpstr>
      <vt:lpstr>Impressão - CPU Aditivo</vt:lpstr>
      <vt:lpstr>Impressão - LOC</vt:lpstr>
      <vt:lpstr>Impressão - LOC Aditivo</vt:lpstr>
      <vt:lpstr>Impressão - LOC Licitação</vt:lpstr>
      <vt:lpstr>Impressão - LOC PAV Medição</vt:lpstr>
      <vt:lpstr>Impressão - LOC DRE Medição</vt:lpstr>
      <vt:lpstr>Impressão - LOC SAN Medição</vt:lpstr>
      <vt:lpstr>Impressão - MDC</vt:lpstr>
      <vt:lpstr>Impressão - MDC Aditivo</vt:lpstr>
      <vt:lpstr>Impressão - ORC</vt:lpstr>
      <vt:lpstr>Impressão - ORC Aditivo</vt:lpstr>
      <vt:lpstr>Impressão - ORC Licitação</vt:lpstr>
      <vt:lpstr>Impressão - ORC Medição</vt:lpstr>
      <vt:lpstr>Controle</vt:lpstr>
      <vt:lpstr>Municípios</vt:lpstr>
      <vt:lpstr>Tipos de Obra</vt:lpstr>
      <vt:lpstr>Menu Geral</vt:lpstr>
      <vt:lpstr>Menu Secundário</vt:lpstr>
      <vt:lpstr>'Impressão - COT2'!Titulos_de_impressao</vt:lpstr>
      <vt:lpstr>'Impressão - CPU'!Titulos_de_impressao</vt:lpstr>
      <vt:lpstr>'Impressão - CPU Aditivo'!Titulos_de_impressao</vt:lpstr>
      <vt:lpstr>'Impressão - CRO'!Titulos_de_impressao</vt:lpstr>
      <vt:lpstr>'Impressão - CRO Aditivo'!Titulos_de_impressao</vt:lpstr>
      <vt:lpstr>'Impressão - CRO Licitação'!Titulos_de_impressao</vt:lpstr>
      <vt:lpstr>'Impressão - LOC'!Titulos_de_impressao</vt:lpstr>
      <vt:lpstr>'Impressão - LOC Aditivo'!Titulos_de_impressao</vt:lpstr>
      <vt:lpstr>'Impressão - LOC DRE Medição'!Titulos_de_impressao</vt:lpstr>
      <vt:lpstr>'Impressão - LOC Licitação'!Titulos_de_impressao</vt:lpstr>
      <vt:lpstr>'Impressão - LOC PAV Medição'!Titulos_de_impressao</vt:lpstr>
      <vt:lpstr>'Impressão - LOC SAN Medição'!Titulos_de_impressao</vt:lpstr>
      <vt:lpstr>'Impressão - MDC'!Titulos_de_impressao</vt:lpstr>
      <vt:lpstr>'Impressão - MDC Aditivo'!Titulos_de_impressao</vt:lpstr>
      <vt:lpstr>'Impressão - ORC'!Titulos_de_impressao</vt:lpstr>
      <vt:lpstr>'Impressão - ORC Aditivo'!Titulos_de_impressao</vt:lpstr>
      <vt:lpstr>'Impressão - ORC Licitação'!Titulos_de_impressao</vt:lpstr>
      <vt:lpstr>'Impressão - ORC Medição'!Titulos_de_impressao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Deiwid Breno Goncalves da Silva</dc:creator>
  <cp:lastModifiedBy>User</cp:lastModifiedBy>
  <cp:lastPrinted>2025-07-29T18:43:59Z</cp:lastPrinted>
  <dcterms:created xsi:type="dcterms:W3CDTF">2019-10-24T12:02:57Z</dcterms:created>
  <dcterms:modified xsi:type="dcterms:W3CDTF">2025-09-30T18:03:57Z</dcterms:modified>
</cp:coreProperties>
</file>